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3995" windowHeight="5130" activeTab="6"/>
  </bookViews>
  <sheets>
    <sheet name="s2015記入例" sheetId="8" r:id="rId1"/>
    <sheet name="U10A⑩" sheetId="1" r:id="rId2"/>
    <sheet name="U11A⑥" sheetId="10" r:id="rId3"/>
    <sheet name="U11B⑥" sheetId="15" r:id="rId4"/>
    <sheet name="U12A⑨" sheetId="17" r:id="rId5"/>
    <sheet name="U12B⑨" sheetId="25" r:id="rId6"/>
    <sheet name="U12C⑨" sheetId="26" r:id="rId7"/>
    <sheet name="U12D⑨" sheetId="27" r:id="rId8"/>
  </sheets>
  <definedNames>
    <definedName name="_xlnm.Print_Area" localSheetId="0">s2015記入例!$A$1:$BB$26</definedName>
    <definedName name="_xlnm.Print_Area" localSheetId="1">U10A⑩!$A$1:$BB$26</definedName>
    <definedName name="_xlnm.Print_Area" localSheetId="2">U11A⑥!$A$1:$BB$26</definedName>
    <definedName name="_xlnm.Print_Area" localSheetId="3">U11B⑥!$A$1:$BB$26</definedName>
    <definedName name="_xlnm.Print_Area" localSheetId="4">U12A⑨!$A$1:$BB$26</definedName>
    <definedName name="_xlnm.Print_Area" localSheetId="5">U12B⑨!$A$1:$BB$26</definedName>
    <definedName name="_xlnm.Print_Area" localSheetId="6">U12C⑨!$A$1:$BB$26</definedName>
    <definedName name="_xlnm.Print_Area" localSheetId="7">U12D⑨!$A$1:$BB$26</definedName>
  </definedNames>
  <calcPr calcId="145621"/>
</workbook>
</file>

<file path=xl/calcChain.xml><?xml version="1.0" encoding="utf-8"?>
<calcChain xmlns="http://schemas.openxmlformats.org/spreadsheetml/2006/main">
  <c r="N19" i="25"/>
  <c r="P19"/>
  <c r="AJ24" i="27" l="1"/>
  <c r="AH24"/>
  <c r="AI24" s="1"/>
  <c r="AG24"/>
  <c r="AF24"/>
  <c r="AD24"/>
  <c r="AE24" s="1"/>
  <c r="AC24"/>
  <c r="AB24"/>
  <c r="Z24"/>
  <c r="AA24" s="1"/>
  <c r="Y24"/>
  <c r="X24"/>
  <c r="V24"/>
  <c r="W24" s="1"/>
  <c r="U24"/>
  <c r="T24"/>
  <c r="R24"/>
  <c r="S24" s="1"/>
  <c r="Q24"/>
  <c r="P24"/>
  <c r="N24"/>
  <c r="O24" s="1"/>
  <c r="M24"/>
  <c r="L24"/>
  <c r="J24"/>
  <c r="K24" s="1"/>
  <c r="I24"/>
  <c r="H24"/>
  <c r="F24"/>
  <c r="G24" s="1"/>
  <c r="E24"/>
  <c r="AJ23"/>
  <c r="AH23"/>
  <c r="AI23" s="1"/>
  <c r="AG23"/>
  <c r="AF23"/>
  <c r="AD23"/>
  <c r="AE23" s="1"/>
  <c r="AC23"/>
  <c r="AB23"/>
  <c r="Z23"/>
  <c r="AA23" s="1"/>
  <c r="Y23"/>
  <c r="X23"/>
  <c r="V23"/>
  <c r="W23" s="1"/>
  <c r="U23"/>
  <c r="T23"/>
  <c r="R23"/>
  <c r="S23" s="1"/>
  <c r="Q23"/>
  <c r="P23"/>
  <c r="N23"/>
  <c r="O23" s="1"/>
  <c r="M23"/>
  <c r="L23"/>
  <c r="J23"/>
  <c r="K23" s="1"/>
  <c r="I23"/>
  <c r="H23"/>
  <c r="F23"/>
  <c r="E23"/>
  <c r="AM22"/>
  <c r="AF22"/>
  <c r="AD22"/>
  <c r="AE22" s="1"/>
  <c r="AC22"/>
  <c r="AB22"/>
  <c r="Z22"/>
  <c r="AA22" s="1"/>
  <c r="Y22"/>
  <c r="X22"/>
  <c r="V22"/>
  <c r="W22" s="1"/>
  <c r="U22"/>
  <c r="T22"/>
  <c r="S22"/>
  <c r="R22"/>
  <c r="Q22"/>
  <c r="P22"/>
  <c r="N22"/>
  <c r="O22" s="1"/>
  <c r="M22"/>
  <c r="L22"/>
  <c r="J22"/>
  <c r="K22" s="1"/>
  <c r="I22"/>
  <c r="H22"/>
  <c r="F22"/>
  <c r="G22" s="1"/>
  <c r="E22"/>
  <c r="AM21"/>
  <c r="AF21"/>
  <c r="AD21"/>
  <c r="AE21" s="1"/>
  <c r="AC21"/>
  <c r="AB21"/>
  <c r="Z21"/>
  <c r="AA21" s="1"/>
  <c r="Y21"/>
  <c r="X21"/>
  <c r="V21"/>
  <c r="W21" s="1"/>
  <c r="U21"/>
  <c r="T21"/>
  <c r="R21"/>
  <c r="S21" s="1"/>
  <c r="Q21"/>
  <c r="P21"/>
  <c r="N21"/>
  <c r="O21" s="1"/>
  <c r="M21"/>
  <c r="L21"/>
  <c r="J21"/>
  <c r="K21" s="1"/>
  <c r="I21"/>
  <c r="H21"/>
  <c r="F21"/>
  <c r="E21"/>
  <c r="AM20"/>
  <c r="AI20"/>
  <c r="AB20"/>
  <c r="Z20"/>
  <c r="AA20" s="1"/>
  <c r="Y20"/>
  <c r="X20"/>
  <c r="V20"/>
  <c r="W20" s="1"/>
  <c r="U20"/>
  <c r="T20"/>
  <c r="R20"/>
  <c r="S20" s="1"/>
  <c r="Q20"/>
  <c r="P20"/>
  <c r="N20"/>
  <c r="O20" s="1"/>
  <c r="M20"/>
  <c r="L20"/>
  <c r="J20"/>
  <c r="K20" s="1"/>
  <c r="I20"/>
  <c r="H20"/>
  <c r="F20"/>
  <c r="G20" s="1"/>
  <c r="E20"/>
  <c r="AM19"/>
  <c r="AI19"/>
  <c r="AB19"/>
  <c r="Z19"/>
  <c r="AA19" s="1"/>
  <c r="Y19"/>
  <c r="X19"/>
  <c r="V19"/>
  <c r="W19" s="1"/>
  <c r="U19"/>
  <c r="T19"/>
  <c r="R19"/>
  <c r="S19" s="1"/>
  <c r="Q19"/>
  <c r="P19"/>
  <c r="N19"/>
  <c r="O19" s="1"/>
  <c r="M19"/>
  <c r="L19"/>
  <c r="J19"/>
  <c r="K19" s="1"/>
  <c r="I19"/>
  <c r="H19"/>
  <c r="F19"/>
  <c r="E19"/>
  <c r="AM18"/>
  <c r="AI18"/>
  <c r="AE18"/>
  <c r="X18"/>
  <c r="V18"/>
  <c r="W18" s="1"/>
  <c r="U18"/>
  <c r="T18"/>
  <c r="R18"/>
  <c r="S18" s="1"/>
  <c r="Q18"/>
  <c r="P18"/>
  <c r="N18"/>
  <c r="O18" s="1"/>
  <c r="M18"/>
  <c r="L18"/>
  <c r="J18"/>
  <c r="K18" s="1"/>
  <c r="I18"/>
  <c r="H18"/>
  <c r="F18"/>
  <c r="G18" s="1"/>
  <c r="E18"/>
  <c r="AM17"/>
  <c r="AI17"/>
  <c r="AE17"/>
  <c r="X17"/>
  <c r="V17"/>
  <c r="W17" s="1"/>
  <c r="U17"/>
  <c r="T17"/>
  <c r="R17"/>
  <c r="S17" s="1"/>
  <c r="Q17"/>
  <c r="P17"/>
  <c r="N17"/>
  <c r="O17" s="1"/>
  <c r="M17"/>
  <c r="L17"/>
  <c r="J17"/>
  <c r="K17" s="1"/>
  <c r="I17"/>
  <c r="H17"/>
  <c r="F17"/>
  <c r="E17"/>
  <c r="AM16"/>
  <c r="AI16"/>
  <c r="AE16"/>
  <c r="AA16"/>
  <c r="T16"/>
  <c r="R16"/>
  <c r="S16" s="1"/>
  <c r="Q16"/>
  <c r="P16"/>
  <c r="N16"/>
  <c r="O16" s="1"/>
  <c r="M16"/>
  <c r="L16"/>
  <c r="J16"/>
  <c r="I16"/>
  <c r="H16"/>
  <c r="F16"/>
  <c r="G16" s="1"/>
  <c r="E16"/>
  <c r="AM15"/>
  <c r="AI15"/>
  <c r="AE15"/>
  <c r="AA15"/>
  <c r="T15"/>
  <c r="R15"/>
  <c r="S15" s="1"/>
  <c r="Q15"/>
  <c r="P15"/>
  <c r="N15"/>
  <c r="O15" s="1"/>
  <c r="M15"/>
  <c r="L15"/>
  <c r="J15"/>
  <c r="K15" s="1"/>
  <c r="I15"/>
  <c r="H15"/>
  <c r="F15"/>
  <c r="G15" s="1"/>
  <c r="E15"/>
  <c r="AM14"/>
  <c r="AI14"/>
  <c r="AE14"/>
  <c r="AA14"/>
  <c r="W14"/>
  <c r="P14"/>
  <c r="N14"/>
  <c r="O14" s="1"/>
  <c r="M14"/>
  <c r="L14"/>
  <c r="J14"/>
  <c r="K14" s="1"/>
  <c r="I14"/>
  <c r="H14"/>
  <c r="F14"/>
  <c r="G14" s="1"/>
  <c r="E14"/>
  <c r="AM13"/>
  <c r="AI13"/>
  <c r="AE13"/>
  <c r="AA13"/>
  <c r="W13"/>
  <c r="P13"/>
  <c r="N13"/>
  <c r="O13" s="1"/>
  <c r="M13"/>
  <c r="L13"/>
  <c r="J13"/>
  <c r="K13" s="1"/>
  <c r="I13"/>
  <c r="H13"/>
  <c r="F13"/>
  <c r="E13"/>
  <c r="AM12"/>
  <c r="AI12"/>
  <c r="AE12"/>
  <c r="AA12"/>
  <c r="W12"/>
  <c r="S12"/>
  <c r="L12"/>
  <c r="J12"/>
  <c r="K12" s="1"/>
  <c r="I12"/>
  <c r="H12"/>
  <c r="F12"/>
  <c r="G12" s="1"/>
  <c r="E12"/>
  <c r="AM11"/>
  <c r="AI11"/>
  <c r="AE11"/>
  <c r="AA11"/>
  <c r="W11"/>
  <c r="S11"/>
  <c r="L11"/>
  <c r="J11"/>
  <c r="K11" s="1"/>
  <c r="I11"/>
  <c r="H11"/>
  <c r="F11"/>
  <c r="G11" s="1"/>
  <c r="E11"/>
  <c r="AM10"/>
  <c r="AI10"/>
  <c r="AE10"/>
  <c r="AA10"/>
  <c r="W10"/>
  <c r="S10"/>
  <c r="O10"/>
  <c r="H10"/>
  <c r="F10"/>
  <c r="G10" s="1"/>
  <c r="E10"/>
  <c r="AM9"/>
  <c r="AI9"/>
  <c r="AE9"/>
  <c r="AA9"/>
  <c r="W9"/>
  <c r="S9"/>
  <c r="O9"/>
  <c r="H9"/>
  <c r="AW9" s="1"/>
  <c r="F9"/>
  <c r="AU9" s="1"/>
  <c r="E9"/>
  <c r="AM8"/>
  <c r="AI8"/>
  <c r="AE8"/>
  <c r="AA8"/>
  <c r="W8"/>
  <c r="S8"/>
  <c r="O8"/>
  <c r="K8"/>
  <c r="AW7"/>
  <c r="AU7"/>
  <c r="AM7"/>
  <c r="AI7"/>
  <c r="AE7"/>
  <c r="AA7"/>
  <c r="W7"/>
  <c r="S7"/>
  <c r="O7"/>
  <c r="K7"/>
  <c r="AK5"/>
  <c r="AG5"/>
  <c r="AC5"/>
  <c r="Y5"/>
  <c r="U5"/>
  <c r="Q5"/>
  <c r="M5"/>
  <c r="I5"/>
  <c r="E5"/>
  <c r="AJ24" i="26"/>
  <c r="AH24"/>
  <c r="AI24" s="1"/>
  <c r="AG24"/>
  <c r="AF24"/>
  <c r="AD24"/>
  <c r="AE24" s="1"/>
  <c r="AC24"/>
  <c r="AB24"/>
  <c r="Z24"/>
  <c r="AA24" s="1"/>
  <c r="Y24"/>
  <c r="X24"/>
  <c r="V24"/>
  <c r="U24"/>
  <c r="T24"/>
  <c r="R24"/>
  <c r="Q24"/>
  <c r="P24"/>
  <c r="N24"/>
  <c r="O24" s="1"/>
  <c r="M24"/>
  <c r="L24"/>
  <c r="J24"/>
  <c r="K24" s="1"/>
  <c r="I24"/>
  <c r="H24"/>
  <c r="F24"/>
  <c r="G24" s="1"/>
  <c r="E24"/>
  <c r="AJ23"/>
  <c r="AH23"/>
  <c r="AI23" s="1"/>
  <c r="AG23"/>
  <c r="AF23"/>
  <c r="AD23"/>
  <c r="AE23" s="1"/>
  <c r="AC23"/>
  <c r="AB23"/>
  <c r="Z23"/>
  <c r="AA23" s="1"/>
  <c r="Y23"/>
  <c r="X23"/>
  <c r="V23"/>
  <c r="U23"/>
  <c r="T23"/>
  <c r="R23"/>
  <c r="Q23"/>
  <c r="P23"/>
  <c r="N23"/>
  <c r="O23" s="1"/>
  <c r="M23"/>
  <c r="L23"/>
  <c r="J23"/>
  <c r="K23" s="1"/>
  <c r="I23"/>
  <c r="H23"/>
  <c r="F23"/>
  <c r="E23"/>
  <c r="AM22"/>
  <c r="AF22"/>
  <c r="AD22"/>
  <c r="AC22"/>
  <c r="AB22"/>
  <c r="Z22"/>
  <c r="Y22"/>
  <c r="X22"/>
  <c r="V22"/>
  <c r="W22" s="1"/>
  <c r="U22"/>
  <c r="T22"/>
  <c r="R22"/>
  <c r="S22" s="1"/>
  <c r="Q22"/>
  <c r="P22"/>
  <c r="N22"/>
  <c r="O22" s="1"/>
  <c r="M22"/>
  <c r="L22"/>
  <c r="J22"/>
  <c r="K22" s="1"/>
  <c r="I22"/>
  <c r="H22"/>
  <c r="F22"/>
  <c r="G22" s="1"/>
  <c r="E22"/>
  <c r="AM21"/>
  <c r="AF21"/>
  <c r="AD21"/>
  <c r="AC21"/>
  <c r="AB21"/>
  <c r="Z21"/>
  <c r="Y21"/>
  <c r="X21"/>
  <c r="V21"/>
  <c r="W21" s="1"/>
  <c r="U21"/>
  <c r="T21"/>
  <c r="R21"/>
  <c r="S21" s="1"/>
  <c r="Q21"/>
  <c r="P21"/>
  <c r="N21"/>
  <c r="O21" s="1"/>
  <c r="M21"/>
  <c r="L21"/>
  <c r="J21"/>
  <c r="K21" s="1"/>
  <c r="I21"/>
  <c r="H21"/>
  <c r="F21"/>
  <c r="E21"/>
  <c r="AM20"/>
  <c r="AI20"/>
  <c r="AB20"/>
  <c r="Z20"/>
  <c r="AA20" s="1"/>
  <c r="Y20"/>
  <c r="X20"/>
  <c r="V20"/>
  <c r="W20" s="1"/>
  <c r="U20"/>
  <c r="T20"/>
  <c r="R20"/>
  <c r="S20" s="1"/>
  <c r="Q20"/>
  <c r="P20"/>
  <c r="N20"/>
  <c r="M20"/>
  <c r="L20"/>
  <c r="J20"/>
  <c r="I20"/>
  <c r="H20"/>
  <c r="F20"/>
  <c r="G20" s="1"/>
  <c r="E20"/>
  <c r="AM19"/>
  <c r="AI19"/>
  <c r="AB19"/>
  <c r="Z19"/>
  <c r="Y19"/>
  <c r="X19"/>
  <c r="V19"/>
  <c r="W19" s="1"/>
  <c r="U19"/>
  <c r="T19"/>
  <c r="R19"/>
  <c r="S19" s="1"/>
  <c r="Q19"/>
  <c r="P19"/>
  <c r="N19"/>
  <c r="O19" s="1"/>
  <c r="M19"/>
  <c r="L19"/>
  <c r="J19"/>
  <c r="K19" s="1"/>
  <c r="I19"/>
  <c r="H19"/>
  <c r="F19"/>
  <c r="E19"/>
  <c r="AM18"/>
  <c r="AI18"/>
  <c r="AE18"/>
  <c r="X18"/>
  <c r="V18"/>
  <c r="W18" s="1"/>
  <c r="U18"/>
  <c r="T18"/>
  <c r="R18"/>
  <c r="S18" s="1"/>
  <c r="Q18"/>
  <c r="P18"/>
  <c r="O18"/>
  <c r="N18"/>
  <c r="M18"/>
  <c r="L18"/>
  <c r="J18"/>
  <c r="I18"/>
  <c r="H18"/>
  <c r="F18"/>
  <c r="G18" s="1"/>
  <c r="E18"/>
  <c r="AM17"/>
  <c r="AI17"/>
  <c r="AE17"/>
  <c r="X17"/>
  <c r="V17"/>
  <c r="W17" s="1"/>
  <c r="U17"/>
  <c r="T17"/>
  <c r="R17"/>
  <c r="S17" s="1"/>
  <c r="Q17"/>
  <c r="P17"/>
  <c r="N17"/>
  <c r="O17" s="1"/>
  <c r="M17"/>
  <c r="L17"/>
  <c r="J17"/>
  <c r="K17" s="1"/>
  <c r="I17"/>
  <c r="H17"/>
  <c r="F17"/>
  <c r="E17"/>
  <c r="AM16"/>
  <c r="AI16"/>
  <c r="AE16"/>
  <c r="AA16"/>
  <c r="T16"/>
  <c r="R16"/>
  <c r="S16" s="1"/>
  <c r="Q16"/>
  <c r="P16"/>
  <c r="N16"/>
  <c r="O16" s="1"/>
  <c r="M16"/>
  <c r="L16"/>
  <c r="J16"/>
  <c r="K16" s="1"/>
  <c r="I16"/>
  <c r="H16"/>
  <c r="F16"/>
  <c r="E16"/>
  <c r="AM15"/>
  <c r="AI15"/>
  <c r="AE15"/>
  <c r="AA15"/>
  <c r="T15"/>
  <c r="R15"/>
  <c r="S15" s="1"/>
  <c r="Q15"/>
  <c r="P15"/>
  <c r="N15"/>
  <c r="O15" s="1"/>
  <c r="M15"/>
  <c r="L15"/>
  <c r="J15"/>
  <c r="K15" s="1"/>
  <c r="I15"/>
  <c r="H15"/>
  <c r="F15"/>
  <c r="E15"/>
  <c r="AM14"/>
  <c r="AI14"/>
  <c r="AE14"/>
  <c r="AA14"/>
  <c r="W14"/>
  <c r="P14"/>
  <c r="N14"/>
  <c r="M14"/>
  <c r="L14"/>
  <c r="J14"/>
  <c r="K14" s="1"/>
  <c r="I14"/>
  <c r="H14"/>
  <c r="G14"/>
  <c r="F14"/>
  <c r="E14"/>
  <c r="AM13"/>
  <c r="AI13"/>
  <c r="AE13"/>
  <c r="AA13"/>
  <c r="W13"/>
  <c r="P13"/>
  <c r="N13"/>
  <c r="M13"/>
  <c r="L13"/>
  <c r="J13"/>
  <c r="I13"/>
  <c r="H13"/>
  <c r="F13"/>
  <c r="E13"/>
  <c r="AM12"/>
  <c r="AI12"/>
  <c r="AE12"/>
  <c r="AA12"/>
  <c r="W12"/>
  <c r="S12"/>
  <c r="L12"/>
  <c r="J12"/>
  <c r="K12" s="1"/>
  <c r="I12"/>
  <c r="H12"/>
  <c r="F12"/>
  <c r="G12" s="1"/>
  <c r="E12"/>
  <c r="AM11"/>
  <c r="AI11"/>
  <c r="AE11"/>
  <c r="AA11"/>
  <c r="W11"/>
  <c r="S11"/>
  <c r="L11"/>
  <c r="J11"/>
  <c r="I11"/>
  <c r="H11"/>
  <c r="F11"/>
  <c r="G11" s="1"/>
  <c r="E11"/>
  <c r="AM10"/>
  <c r="AI10"/>
  <c r="AE10"/>
  <c r="AA10"/>
  <c r="W10"/>
  <c r="S10"/>
  <c r="O10"/>
  <c r="H10"/>
  <c r="F10"/>
  <c r="G10" s="1"/>
  <c r="E10"/>
  <c r="AM9"/>
  <c r="AI9"/>
  <c r="AE9"/>
  <c r="AA9"/>
  <c r="W9"/>
  <c r="S9"/>
  <c r="O9"/>
  <c r="H9"/>
  <c r="F9"/>
  <c r="AU9" s="1"/>
  <c r="E9"/>
  <c r="AM8"/>
  <c r="AI8"/>
  <c r="AE8"/>
  <c r="AA8"/>
  <c r="W8"/>
  <c r="S8"/>
  <c r="O8"/>
  <c r="K8"/>
  <c r="AW7"/>
  <c r="AU7"/>
  <c r="AM7"/>
  <c r="AI7"/>
  <c r="AE7"/>
  <c r="AA7"/>
  <c r="W7"/>
  <c r="S7"/>
  <c r="O7"/>
  <c r="K7"/>
  <c r="AK5"/>
  <c r="AG5"/>
  <c r="AC5"/>
  <c r="Y5"/>
  <c r="U5"/>
  <c r="Q5"/>
  <c r="M5"/>
  <c r="I5"/>
  <c r="E5"/>
  <c r="AJ24" i="25"/>
  <c r="AH24"/>
  <c r="AI24" s="1"/>
  <c r="AG24"/>
  <c r="AF24"/>
  <c r="AD24"/>
  <c r="AE24" s="1"/>
  <c r="AC24"/>
  <c r="AB24"/>
  <c r="Z24"/>
  <c r="AA24" s="1"/>
  <c r="Y24"/>
  <c r="X24"/>
  <c r="V24"/>
  <c r="W24" s="1"/>
  <c r="U24"/>
  <c r="T24"/>
  <c r="R24"/>
  <c r="S24" s="1"/>
  <c r="Q24"/>
  <c r="P24"/>
  <c r="O24"/>
  <c r="N24"/>
  <c r="M24"/>
  <c r="L24"/>
  <c r="J24"/>
  <c r="K24" s="1"/>
  <c r="I24"/>
  <c r="H24"/>
  <c r="G24"/>
  <c r="F24"/>
  <c r="E24"/>
  <c r="AJ23"/>
  <c r="AH23"/>
  <c r="AI23" s="1"/>
  <c r="AG23"/>
  <c r="AF23"/>
  <c r="AD23"/>
  <c r="AE23" s="1"/>
  <c r="AC23"/>
  <c r="AB23"/>
  <c r="AA23"/>
  <c r="Z23"/>
  <c r="Y23"/>
  <c r="X23"/>
  <c r="V23"/>
  <c r="W23" s="1"/>
  <c r="U23"/>
  <c r="T23"/>
  <c r="S23"/>
  <c r="R23"/>
  <c r="Q23"/>
  <c r="P23"/>
  <c r="N23"/>
  <c r="O23" s="1"/>
  <c r="M23"/>
  <c r="L23"/>
  <c r="K23"/>
  <c r="J23"/>
  <c r="I23"/>
  <c r="H23"/>
  <c r="F23"/>
  <c r="G23" s="1"/>
  <c r="E23"/>
  <c r="AM22"/>
  <c r="AF22"/>
  <c r="AD22"/>
  <c r="AE22" s="1"/>
  <c r="AC22"/>
  <c r="AB22"/>
  <c r="Z22"/>
  <c r="AA22" s="1"/>
  <c r="Y22"/>
  <c r="X22"/>
  <c r="V22"/>
  <c r="W22" s="1"/>
  <c r="U22"/>
  <c r="T22"/>
  <c r="R22"/>
  <c r="S22" s="1"/>
  <c r="Q22"/>
  <c r="P22"/>
  <c r="N22"/>
  <c r="O22" s="1"/>
  <c r="M22"/>
  <c r="L22"/>
  <c r="J22"/>
  <c r="K22" s="1"/>
  <c r="I22"/>
  <c r="H22"/>
  <c r="F22"/>
  <c r="G22" s="1"/>
  <c r="E22"/>
  <c r="AM21"/>
  <c r="AF21"/>
  <c r="AD21"/>
  <c r="AE21" s="1"/>
  <c r="AC21"/>
  <c r="AB21"/>
  <c r="Z21"/>
  <c r="AA21" s="1"/>
  <c r="Y21"/>
  <c r="X21"/>
  <c r="W21"/>
  <c r="V21"/>
  <c r="U21"/>
  <c r="T21"/>
  <c r="R21"/>
  <c r="S21" s="1"/>
  <c r="Q21"/>
  <c r="P21"/>
  <c r="O21"/>
  <c r="N21"/>
  <c r="M21"/>
  <c r="L21"/>
  <c r="K21"/>
  <c r="J21"/>
  <c r="I21"/>
  <c r="H21"/>
  <c r="F21"/>
  <c r="G21" s="1"/>
  <c r="E21"/>
  <c r="AM20"/>
  <c r="AI20"/>
  <c r="AB20"/>
  <c r="Z20"/>
  <c r="AA20" s="1"/>
  <c r="Y20"/>
  <c r="X20"/>
  <c r="W20"/>
  <c r="V20"/>
  <c r="U20"/>
  <c r="T20"/>
  <c r="R20"/>
  <c r="S20" s="1"/>
  <c r="Q20"/>
  <c r="P20"/>
  <c r="N20"/>
  <c r="O20" s="1"/>
  <c r="M20"/>
  <c r="L20"/>
  <c r="K20"/>
  <c r="J20"/>
  <c r="I20"/>
  <c r="H20"/>
  <c r="F20"/>
  <c r="G20" s="1"/>
  <c r="E20"/>
  <c r="AM19"/>
  <c r="AI19"/>
  <c r="AB19"/>
  <c r="AA19"/>
  <c r="Z19"/>
  <c r="Y19"/>
  <c r="X19"/>
  <c r="V19"/>
  <c r="W19" s="1"/>
  <c r="U19"/>
  <c r="T19"/>
  <c r="R19"/>
  <c r="S19" s="1"/>
  <c r="Q19"/>
  <c r="O19"/>
  <c r="M19"/>
  <c r="L19"/>
  <c r="J19"/>
  <c r="K19" s="1"/>
  <c r="I19"/>
  <c r="H19"/>
  <c r="G19"/>
  <c r="F19"/>
  <c r="E19"/>
  <c r="AM18"/>
  <c r="AI18"/>
  <c r="AE18"/>
  <c r="X18"/>
  <c r="V18"/>
  <c r="W18" s="1"/>
  <c r="U18"/>
  <c r="T18"/>
  <c r="R18"/>
  <c r="S18" s="1"/>
  <c r="Q18"/>
  <c r="P18"/>
  <c r="N18"/>
  <c r="O18" s="1"/>
  <c r="M18"/>
  <c r="L18"/>
  <c r="J18"/>
  <c r="K18" s="1"/>
  <c r="I18"/>
  <c r="H18"/>
  <c r="F18"/>
  <c r="G18" s="1"/>
  <c r="E18"/>
  <c r="AM17"/>
  <c r="AI17"/>
  <c r="AE17"/>
  <c r="X17"/>
  <c r="V17"/>
  <c r="W17" s="1"/>
  <c r="U17"/>
  <c r="T17"/>
  <c r="S17"/>
  <c r="R17"/>
  <c r="Q17"/>
  <c r="P17"/>
  <c r="O17"/>
  <c r="N17"/>
  <c r="M17"/>
  <c r="L17"/>
  <c r="K17"/>
  <c r="J17"/>
  <c r="I17"/>
  <c r="H17"/>
  <c r="F17"/>
  <c r="G17" s="1"/>
  <c r="E17"/>
  <c r="AM16"/>
  <c r="AI16"/>
  <c r="AE16"/>
  <c r="AA16"/>
  <c r="T16"/>
  <c r="R16"/>
  <c r="S16" s="1"/>
  <c r="Q16"/>
  <c r="P16"/>
  <c r="N16"/>
  <c r="O16" s="1"/>
  <c r="M16"/>
  <c r="L16"/>
  <c r="J16"/>
  <c r="K16" s="1"/>
  <c r="I16"/>
  <c r="H16"/>
  <c r="F16"/>
  <c r="G16" s="1"/>
  <c r="E16"/>
  <c r="AM15"/>
  <c r="AI15"/>
  <c r="AE15"/>
  <c r="AA15"/>
  <c r="T15"/>
  <c r="R15"/>
  <c r="S15" s="1"/>
  <c r="Q15"/>
  <c r="P15"/>
  <c r="O15"/>
  <c r="N15"/>
  <c r="M15"/>
  <c r="L15"/>
  <c r="J15"/>
  <c r="K15" s="1"/>
  <c r="I15"/>
  <c r="H15"/>
  <c r="F15"/>
  <c r="E15"/>
  <c r="AM14"/>
  <c r="AI14"/>
  <c r="AE14"/>
  <c r="AA14"/>
  <c r="W14"/>
  <c r="P14"/>
  <c r="N14"/>
  <c r="O14" s="1"/>
  <c r="M14"/>
  <c r="L14"/>
  <c r="J14"/>
  <c r="K14" s="1"/>
  <c r="I14"/>
  <c r="H14"/>
  <c r="F14"/>
  <c r="G14" s="1"/>
  <c r="E14"/>
  <c r="AM13"/>
  <c r="AI13"/>
  <c r="AE13"/>
  <c r="AA13"/>
  <c r="W13"/>
  <c r="P13"/>
  <c r="O13"/>
  <c r="N13"/>
  <c r="M13"/>
  <c r="L13"/>
  <c r="J13"/>
  <c r="K13" s="1"/>
  <c r="I13"/>
  <c r="H13"/>
  <c r="G13"/>
  <c r="F13"/>
  <c r="E13"/>
  <c r="AM12"/>
  <c r="AI12"/>
  <c r="AE12"/>
  <c r="AA12"/>
  <c r="W12"/>
  <c r="S12"/>
  <c r="L12"/>
  <c r="J12"/>
  <c r="K12" s="1"/>
  <c r="I12"/>
  <c r="H12"/>
  <c r="F12"/>
  <c r="G12" s="1"/>
  <c r="E12"/>
  <c r="AM11"/>
  <c r="AI11"/>
  <c r="AE11"/>
  <c r="AA11"/>
  <c r="W11"/>
  <c r="S11"/>
  <c r="L11"/>
  <c r="K11"/>
  <c r="J11"/>
  <c r="I11"/>
  <c r="H11"/>
  <c r="F11"/>
  <c r="E11"/>
  <c r="AM10"/>
  <c r="AI10"/>
  <c r="AE10"/>
  <c r="AA10"/>
  <c r="W10"/>
  <c r="S10"/>
  <c r="O10"/>
  <c r="H10"/>
  <c r="F10"/>
  <c r="G10" s="1"/>
  <c r="E10"/>
  <c r="AU9"/>
  <c r="AM9"/>
  <c r="AI9"/>
  <c r="AE9"/>
  <c r="AA9"/>
  <c r="W9"/>
  <c r="S9"/>
  <c r="O9"/>
  <c r="H9"/>
  <c r="F9"/>
  <c r="G9" s="1"/>
  <c r="E9"/>
  <c r="AM8"/>
  <c r="AI8"/>
  <c r="AE8"/>
  <c r="AA8"/>
  <c r="W8"/>
  <c r="S8"/>
  <c r="O8"/>
  <c r="K8"/>
  <c r="AW7"/>
  <c r="AU7"/>
  <c r="AM7"/>
  <c r="AI7"/>
  <c r="AE7"/>
  <c r="AA7"/>
  <c r="W7"/>
  <c r="S7"/>
  <c r="O7"/>
  <c r="K7"/>
  <c r="AK5"/>
  <c r="AG5"/>
  <c r="AC5"/>
  <c r="Y5"/>
  <c r="U5"/>
  <c r="Q5"/>
  <c r="M5"/>
  <c r="I5"/>
  <c r="E5"/>
  <c r="AJ24" i="17"/>
  <c r="AH24"/>
  <c r="AI24" s="1"/>
  <c r="AG24"/>
  <c r="AF24"/>
  <c r="AD24"/>
  <c r="AE24" s="1"/>
  <c r="AC24"/>
  <c r="AB24"/>
  <c r="Z24"/>
  <c r="AA24" s="1"/>
  <c r="Y24"/>
  <c r="X24"/>
  <c r="V24"/>
  <c r="W24" s="1"/>
  <c r="U24"/>
  <c r="T24"/>
  <c r="R24"/>
  <c r="S24" s="1"/>
  <c r="Q24"/>
  <c r="P24"/>
  <c r="N24"/>
  <c r="O24" s="1"/>
  <c r="M24"/>
  <c r="L24"/>
  <c r="J24"/>
  <c r="K24" s="1"/>
  <c r="I24"/>
  <c r="H24"/>
  <c r="F24"/>
  <c r="G24" s="1"/>
  <c r="E24"/>
  <c r="AJ23"/>
  <c r="AH23"/>
  <c r="AI23" s="1"/>
  <c r="AG23"/>
  <c r="AF23"/>
  <c r="AD23"/>
  <c r="AC23"/>
  <c r="AB23"/>
  <c r="Z23"/>
  <c r="AA23" s="1"/>
  <c r="Y23"/>
  <c r="X23"/>
  <c r="V23"/>
  <c r="W23" s="1"/>
  <c r="U23"/>
  <c r="T23"/>
  <c r="R23"/>
  <c r="S23" s="1"/>
  <c r="Q23"/>
  <c r="P23"/>
  <c r="N23"/>
  <c r="O23" s="1"/>
  <c r="M23"/>
  <c r="L23"/>
  <c r="J23"/>
  <c r="K23" s="1"/>
  <c r="I23"/>
  <c r="H23"/>
  <c r="F23"/>
  <c r="E23"/>
  <c r="AM22"/>
  <c r="AF22"/>
  <c r="AD22"/>
  <c r="AE22" s="1"/>
  <c r="AC22"/>
  <c r="AB22"/>
  <c r="Z22"/>
  <c r="AA22" s="1"/>
  <c r="Y22"/>
  <c r="X22"/>
  <c r="V22"/>
  <c r="W22" s="1"/>
  <c r="U22"/>
  <c r="T22"/>
  <c r="R22"/>
  <c r="S22" s="1"/>
  <c r="Q22"/>
  <c r="P22"/>
  <c r="N22"/>
  <c r="O22" s="1"/>
  <c r="M22"/>
  <c r="L22"/>
  <c r="J22"/>
  <c r="K22" s="1"/>
  <c r="I22"/>
  <c r="H22"/>
  <c r="F22"/>
  <c r="G22" s="1"/>
  <c r="E22"/>
  <c r="AM21"/>
  <c r="AF21"/>
  <c r="AD21"/>
  <c r="AE21" s="1"/>
  <c r="AC21"/>
  <c r="AB21"/>
  <c r="Z21"/>
  <c r="AA21" s="1"/>
  <c r="Y21"/>
  <c r="X21"/>
  <c r="V21"/>
  <c r="W21" s="1"/>
  <c r="U21"/>
  <c r="T21"/>
  <c r="R21"/>
  <c r="S21" s="1"/>
  <c r="Q21"/>
  <c r="P21"/>
  <c r="N21"/>
  <c r="O21" s="1"/>
  <c r="M21"/>
  <c r="L21"/>
  <c r="J21"/>
  <c r="K21" s="1"/>
  <c r="I21"/>
  <c r="H21"/>
  <c r="F21"/>
  <c r="E21"/>
  <c r="AM20"/>
  <c r="AI20"/>
  <c r="AB20"/>
  <c r="Z20"/>
  <c r="AA20" s="1"/>
  <c r="Y20"/>
  <c r="X20"/>
  <c r="V20"/>
  <c r="W20" s="1"/>
  <c r="U20"/>
  <c r="T20"/>
  <c r="R20"/>
  <c r="S20" s="1"/>
  <c r="Q20"/>
  <c r="P20"/>
  <c r="N20"/>
  <c r="M20"/>
  <c r="L20"/>
  <c r="J20"/>
  <c r="K20" s="1"/>
  <c r="I20"/>
  <c r="H20"/>
  <c r="F20"/>
  <c r="G20" s="1"/>
  <c r="E20"/>
  <c r="AM19"/>
  <c r="AI19"/>
  <c r="AB19"/>
  <c r="Z19"/>
  <c r="AA19" s="1"/>
  <c r="Y19"/>
  <c r="X19"/>
  <c r="V19"/>
  <c r="W19" s="1"/>
  <c r="U19"/>
  <c r="T19"/>
  <c r="R19"/>
  <c r="S19" s="1"/>
  <c r="Q19"/>
  <c r="P19"/>
  <c r="N19"/>
  <c r="O19" s="1"/>
  <c r="M19"/>
  <c r="L19"/>
  <c r="J19"/>
  <c r="K19" s="1"/>
  <c r="I19"/>
  <c r="H19"/>
  <c r="F19"/>
  <c r="E19"/>
  <c r="AM18"/>
  <c r="AI18"/>
  <c r="AE18"/>
  <c r="X18"/>
  <c r="V18"/>
  <c r="W18" s="1"/>
  <c r="U18"/>
  <c r="T18"/>
  <c r="S18"/>
  <c r="R18"/>
  <c r="Q18"/>
  <c r="P18"/>
  <c r="O18"/>
  <c r="N18"/>
  <c r="M18"/>
  <c r="L18"/>
  <c r="J18"/>
  <c r="K18" s="1"/>
  <c r="I18"/>
  <c r="H18"/>
  <c r="F18"/>
  <c r="G18" s="1"/>
  <c r="E18"/>
  <c r="AM17"/>
  <c r="AI17"/>
  <c r="AE17"/>
  <c r="X17"/>
  <c r="V17"/>
  <c r="W17" s="1"/>
  <c r="U17"/>
  <c r="T17"/>
  <c r="R17"/>
  <c r="S17" s="1"/>
  <c r="Q17"/>
  <c r="P17"/>
  <c r="N17"/>
  <c r="O17" s="1"/>
  <c r="M17"/>
  <c r="L17"/>
  <c r="J17"/>
  <c r="K17" s="1"/>
  <c r="I17"/>
  <c r="H17"/>
  <c r="F17"/>
  <c r="E17"/>
  <c r="AM16"/>
  <c r="AI16"/>
  <c r="AE16"/>
  <c r="AA16"/>
  <c r="T16"/>
  <c r="R16"/>
  <c r="S16" s="1"/>
  <c r="Q16"/>
  <c r="P16"/>
  <c r="N16"/>
  <c r="O16" s="1"/>
  <c r="M16"/>
  <c r="L16"/>
  <c r="J16"/>
  <c r="K16" s="1"/>
  <c r="I16"/>
  <c r="H16"/>
  <c r="F16"/>
  <c r="G16" s="1"/>
  <c r="E16"/>
  <c r="AM15"/>
  <c r="AI15"/>
  <c r="AE15"/>
  <c r="AA15"/>
  <c r="T15"/>
  <c r="R15"/>
  <c r="S15" s="1"/>
  <c r="Q15"/>
  <c r="P15"/>
  <c r="N15"/>
  <c r="O15" s="1"/>
  <c r="M15"/>
  <c r="L15"/>
  <c r="J15"/>
  <c r="K15" s="1"/>
  <c r="I15"/>
  <c r="H15"/>
  <c r="F15"/>
  <c r="G15" s="1"/>
  <c r="E15"/>
  <c r="AM14"/>
  <c r="AI14"/>
  <c r="AE14"/>
  <c r="AA14"/>
  <c r="W14"/>
  <c r="P14"/>
  <c r="N14"/>
  <c r="O14" s="1"/>
  <c r="M14"/>
  <c r="L14"/>
  <c r="J14"/>
  <c r="K14" s="1"/>
  <c r="I14"/>
  <c r="H14"/>
  <c r="G14"/>
  <c r="F14"/>
  <c r="E14"/>
  <c r="AM13"/>
  <c r="AI13"/>
  <c r="AE13"/>
  <c r="AA13"/>
  <c r="W13"/>
  <c r="P13"/>
  <c r="N13"/>
  <c r="O13" s="1"/>
  <c r="M13"/>
  <c r="L13"/>
  <c r="J13"/>
  <c r="K13" s="1"/>
  <c r="I13"/>
  <c r="H13"/>
  <c r="F13"/>
  <c r="E13"/>
  <c r="AM12"/>
  <c r="AI12"/>
  <c r="AE12"/>
  <c r="AA12"/>
  <c r="W12"/>
  <c r="S12"/>
  <c r="L12"/>
  <c r="J12"/>
  <c r="K12" s="1"/>
  <c r="I12"/>
  <c r="H12"/>
  <c r="F12"/>
  <c r="G12" s="1"/>
  <c r="E12"/>
  <c r="AM11"/>
  <c r="AI11"/>
  <c r="AE11"/>
  <c r="AA11"/>
  <c r="W11"/>
  <c r="S11"/>
  <c r="L11"/>
  <c r="J11"/>
  <c r="K11" s="1"/>
  <c r="I11"/>
  <c r="H11"/>
  <c r="F11"/>
  <c r="G11" s="1"/>
  <c r="E11"/>
  <c r="AM10"/>
  <c r="AI10"/>
  <c r="AE10"/>
  <c r="AA10"/>
  <c r="W10"/>
  <c r="S10"/>
  <c r="O10"/>
  <c r="H10"/>
  <c r="F10"/>
  <c r="AU9" s="1"/>
  <c r="E10"/>
  <c r="AM9"/>
  <c r="AI9"/>
  <c r="AE9"/>
  <c r="AA9"/>
  <c r="W9"/>
  <c r="S9"/>
  <c r="O9"/>
  <c r="H9"/>
  <c r="F9"/>
  <c r="G9" s="1"/>
  <c r="E9"/>
  <c r="AM8"/>
  <c r="AI8"/>
  <c r="AE8"/>
  <c r="AA8"/>
  <c r="W8"/>
  <c r="S8"/>
  <c r="O8"/>
  <c r="K8"/>
  <c r="AW7"/>
  <c r="AU7"/>
  <c r="AM7"/>
  <c r="AI7"/>
  <c r="AE7"/>
  <c r="AA7"/>
  <c r="W7"/>
  <c r="S7"/>
  <c r="O7"/>
  <c r="K7"/>
  <c r="AK5"/>
  <c r="AG5"/>
  <c r="AC5"/>
  <c r="Y5"/>
  <c r="U5"/>
  <c r="Q5"/>
  <c r="M5"/>
  <c r="I5"/>
  <c r="E5"/>
  <c r="X18" i="15"/>
  <c r="V18"/>
  <c r="W18" s="1"/>
  <c r="U18"/>
  <c r="T18"/>
  <c r="R18"/>
  <c r="S18" s="1"/>
  <c r="Q18"/>
  <c r="P18"/>
  <c r="N18"/>
  <c r="O18" s="1"/>
  <c r="M18"/>
  <c r="L18"/>
  <c r="J18"/>
  <c r="K18" s="1"/>
  <c r="I18"/>
  <c r="H18"/>
  <c r="F18"/>
  <c r="G18" s="1"/>
  <c r="E18"/>
  <c r="X17"/>
  <c r="V17"/>
  <c r="W17" s="1"/>
  <c r="U17"/>
  <c r="T17"/>
  <c r="R17"/>
  <c r="S17" s="1"/>
  <c r="Q17"/>
  <c r="P17"/>
  <c r="N17"/>
  <c r="O17" s="1"/>
  <c r="M17"/>
  <c r="L17"/>
  <c r="J17"/>
  <c r="K17" s="1"/>
  <c r="I17"/>
  <c r="H17"/>
  <c r="F17"/>
  <c r="E17"/>
  <c r="AA16"/>
  <c r="T16"/>
  <c r="R16"/>
  <c r="S16" s="1"/>
  <c r="Q16"/>
  <c r="P16"/>
  <c r="O16"/>
  <c r="N16"/>
  <c r="M16"/>
  <c r="L16"/>
  <c r="J16"/>
  <c r="I16"/>
  <c r="H16"/>
  <c r="G16"/>
  <c r="F16"/>
  <c r="E16"/>
  <c r="AA15"/>
  <c r="T15"/>
  <c r="R15"/>
  <c r="S15" s="1"/>
  <c r="Q15"/>
  <c r="P15"/>
  <c r="N15"/>
  <c r="O15" s="1"/>
  <c r="M15"/>
  <c r="L15"/>
  <c r="J15"/>
  <c r="K15" s="1"/>
  <c r="I15"/>
  <c r="H15"/>
  <c r="F15"/>
  <c r="E15"/>
  <c r="AA14"/>
  <c r="W14"/>
  <c r="P14"/>
  <c r="N14"/>
  <c r="O14" s="1"/>
  <c r="M14"/>
  <c r="L14"/>
  <c r="J14"/>
  <c r="K14" s="1"/>
  <c r="I14"/>
  <c r="H14"/>
  <c r="F14"/>
  <c r="G14" s="1"/>
  <c r="E14"/>
  <c r="AA13"/>
  <c r="W13"/>
  <c r="P13"/>
  <c r="N13"/>
  <c r="O13" s="1"/>
  <c r="M13"/>
  <c r="L13"/>
  <c r="J13"/>
  <c r="K13" s="1"/>
  <c r="I13"/>
  <c r="H13"/>
  <c r="F13"/>
  <c r="E13"/>
  <c r="AA12"/>
  <c r="W12"/>
  <c r="S12"/>
  <c r="L12"/>
  <c r="J12"/>
  <c r="K12" s="1"/>
  <c r="I12"/>
  <c r="H12"/>
  <c r="G12"/>
  <c r="F12"/>
  <c r="E12"/>
  <c r="AA11"/>
  <c r="W11"/>
  <c r="S11"/>
  <c r="L11"/>
  <c r="J11"/>
  <c r="K11" s="1"/>
  <c r="I11"/>
  <c r="H11"/>
  <c r="F11"/>
  <c r="E11"/>
  <c r="AA10"/>
  <c r="W10"/>
  <c r="S10"/>
  <c r="O10"/>
  <c r="H10"/>
  <c r="F10"/>
  <c r="G10" s="1"/>
  <c r="E10"/>
  <c r="AA9"/>
  <c r="W9"/>
  <c r="S9"/>
  <c r="O9"/>
  <c r="H9"/>
  <c r="F9"/>
  <c r="AU9" s="1"/>
  <c r="E9"/>
  <c r="AA8"/>
  <c r="W8"/>
  <c r="S8"/>
  <c r="O8"/>
  <c r="K8"/>
  <c r="AW7"/>
  <c r="AU7"/>
  <c r="AA7"/>
  <c r="W7"/>
  <c r="S7"/>
  <c r="O7"/>
  <c r="K7"/>
  <c r="Y5"/>
  <c r="U5"/>
  <c r="Q5"/>
  <c r="M5"/>
  <c r="I5"/>
  <c r="E5"/>
  <c r="X18" i="10"/>
  <c r="V18"/>
  <c r="W18" s="1"/>
  <c r="U18"/>
  <c r="T18"/>
  <c r="S18"/>
  <c r="R18"/>
  <c r="Q18"/>
  <c r="P18"/>
  <c r="N18"/>
  <c r="O18" s="1"/>
  <c r="M18"/>
  <c r="L18"/>
  <c r="K18"/>
  <c r="J18"/>
  <c r="I18"/>
  <c r="H18"/>
  <c r="F18"/>
  <c r="G18" s="1"/>
  <c r="E18"/>
  <c r="X17"/>
  <c r="W17"/>
  <c r="V17"/>
  <c r="U17"/>
  <c r="T17"/>
  <c r="R17"/>
  <c r="S17" s="1"/>
  <c r="Q17"/>
  <c r="P17"/>
  <c r="O17"/>
  <c r="N17"/>
  <c r="M17"/>
  <c r="L17"/>
  <c r="J17"/>
  <c r="K17" s="1"/>
  <c r="I17"/>
  <c r="H17"/>
  <c r="F17"/>
  <c r="G17" s="1"/>
  <c r="E17"/>
  <c r="AA16"/>
  <c r="T16"/>
  <c r="R16"/>
  <c r="S16" s="1"/>
  <c r="Q16"/>
  <c r="P16"/>
  <c r="N16"/>
  <c r="O16" s="1"/>
  <c r="M16"/>
  <c r="L16"/>
  <c r="J16"/>
  <c r="K16" s="1"/>
  <c r="I16"/>
  <c r="H16"/>
  <c r="F16"/>
  <c r="G16" s="1"/>
  <c r="E16"/>
  <c r="AA15"/>
  <c r="T15"/>
  <c r="S15"/>
  <c r="R15"/>
  <c r="Q15"/>
  <c r="P15"/>
  <c r="N15"/>
  <c r="O15" s="1"/>
  <c r="M15"/>
  <c r="L15"/>
  <c r="K15"/>
  <c r="J15"/>
  <c r="I15"/>
  <c r="H15"/>
  <c r="G15"/>
  <c r="F15"/>
  <c r="E15"/>
  <c r="AA14"/>
  <c r="W14"/>
  <c r="P14"/>
  <c r="N14"/>
  <c r="O14" s="1"/>
  <c r="M14"/>
  <c r="L14"/>
  <c r="J14"/>
  <c r="K14" s="1"/>
  <c r="I14"/>
  <c r="H14"/>
  <c r="G14"/>
  <c r="F14"/>
  <c r="E14"/>
  <c r="AA13"/>
  <c r="W13"/>
  <c r="P13"/>
  <c r="O13"/>
  <c r="N13"/>
  <c r="M13"/>
  <c r="L13"/>
  <c r="K13"/>
  <c r="J13"/>
  <c r="I13"/>
  <c r="H13"/>
  <c r="F13"/>
  <c r="E13"/>
  <c r="AA12"/>
  <c r="W12"/>
  <c r="S12"/>
  <c r="L12"/>
  <c r="J12"/>
  <c r="K12" s="1"/>
  <c r="I12"/>
  <c r="H12"/>
  <c r="F12"/>
  <c r="E12"/>
  <c r="AA11"/>
  <c r="W11"/>
  <c r="S11"/>
  <c r="L11"/>
  <c r="J11"/>
  <c r="K11" s="1"/>
  <c r="I11"/>
  <c r="H11"/>
  <c r="G11"/>
  <c r="F11"/>
  <c r="AU11" s="1"/>
  <c r="E11"/>
  <c r="AA10"/>
  <c r="W10"/>
  <c r="S10"/>
  <c r="O10"/>
  <c r="H10"/>
  <c r="F10"/>
  <c r="G10" s="1"/>
  <c r="E10"/>
  <c r="AW9"/>
  <c r="AA9"/>
  <c r="W9"/>
  <c r="S9"/>
  <c r="O9"/>
  <c r="H9"/>
  <c r="G9"/>
  <c r="F9"/>
  <c r="E9"/>
  <c r="AA8"/>
  <c r="W8"/>
  <c r="S8"/>
  <c r="O8"/>
  <c r="K8"/>
  <c r="AW7"/>
  <c r="AU7"/>
  <c r="AA7"/>
  <c r="W7"/>
  <c r="S7"/>
  <c r="O7"/>
  <c r="K7"/>
  <c r="Y5"/>
  <c r="U5"/>
  <c r="Q5"/>
  <c r="M5"/>
  <c r="I5"/>
  <c r="E5"/>
  <c r="AN26" i="8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AW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BI25" s="1"/>
  <c r="F25"/>
  <c r="AU25" s="1"/>
  <c r="AY25" s="1"/>
  <c r="E25"/>
  <c r="AQ24"/>
  <c r="AJ24"/>
  <c r="AH24"/>
  <c r="AI24" s="1"/>
  <c r="AG24"/>
  <c r="AF24"/>
  <c r="AD24"/>
  <c r="AE24" s="1"/>
  <c r="AC24"/>
  <c r="AB24"/>
  <c r="Z24"/>
  <c r="AA24" s="1"/>
  <c r="Y24"/>
  <c r="X24"/>
  <c r="V24"/>
  <c r="W24" s="1"/>
  <c r="U24"/>
  <c r="T24"/>
  <c r="R24"/>
  <c r="S24" s="1"/>
  <c r="Q24"/>
  <c r="P24"/>
  <c r="N24"/>
  <c r="O24" s="1"/>
  <c r="M24"/>
  <c r="L24"/>
  <c r="J24"/>
  <c r="K24" s="1"/>
  <c r="I24"/>
  <c r="H24"/>
  <c r="F24"/>
  <c r="G24" s="1"/>
  <c r="E24"/>
  <c r="AU23"/>
  <c r="AQ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AW23" s="1"/>
  <c r="G23"/>
  <c r="F23"/>
  <c r="E23"/>
  <c r="AQ22"/>
  <c r="AM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AW21"/>
  <c r="AQ21"/>
  <c r="AM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BI21" s="1"/>
  <c r="F21"/>
  <c r="AU21" s="1"/>
  <c r="AY21" s="1"/>
  <c r="E21"/>
  <c r="AQ20"/>
  <c r="AM20"/>
  <c r="AI20"/>
  <c r="AB20"/>
  <c r="Z20"/>
  <c r="AA20" s="1"/>
  <c r="Y20"/>
  <c r="X20"/>
  <c r="V20"/>
  <c r="W20" s="1"/>
  <c r="U20"/>
  <c r="T20"/>
  <c r="R20"/>
  <c r="S20" s="1"/>
  <c r="Q20"/>
  <c r="P20"/>
  <c r="N20"/>
  <c r="O20" s="1"/>
  <c r="M20"/>
  <c r="L20"/>
  <c r="J20"/>
  <c r="K20" s="1"/>
  <c r="I20"/>
  <c r="H20"/>
  <c r="F20"/>
  <c r="G20" s="1"/>
  <c r="E20"/>
  <c r="AU19"/>
  <c r="AQ19"/>
  <c r="AM19"/>
  <c r="AI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AW19" s="1"/>
  <c r="G19"/>
  <c r="F19"/>
  <c r="E19"/>
  <c r="AQ18"/>
  <c r="AM18"/>
  <c r="AI18"/>
  <c r="AE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AW17"/>
  <c r="AQ17"/>
  <c r="AM17"/>
  <c r="AI17"/>
  <c r="AE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BI17" s="1"/>
  <c r="F17"/>
  <c r="AU17" s="1"/>
  <c r="AY17" s="1"/>
  <c r="E17"/>
  <c r="AQ16"/>
  <c r="AM16"/>
  <c r="AI16"/>
  <c r="AE16"/>
  <c r="AA16"/>
  <c r="T16"/>
  <c r="R16"/>
  <c r="S16" s="1"/>
  <c r="Q16"/>
  <c r="P16"/>
  <c r="N16"/>
  <c r="O16" s="1"/>
  <c r="M16"/>
  <c r="L16"/>
  <c r="J16"/>
  <c r="K16" s="1"/>
  <c r="I16"/>
  <c r="H16"/>
  <c r="F16"/>
  <c r="G16" s="1"/>
  <c r="E16"/>
  <c r="AU15"/>
  <c r="AQ15"/>
  <c r="AM15"/>
  <c r="AI15"/>
  <c r="AE15"/>
  <c r="AA15"/>
  <c r="T15"/>
  <c r="S15"/>
  <c r="R15"/>
  <c r="Q15"/>
  <c r="P15"/>
  <c r="O15"/>
  <c r="N15"/>
  <c r="M15"/>
  <c r="L15"/>
  <c r="K15"/>
  <c r="J15"/>
  <c r="I15"/>
  <c r="H15"/>
  <c r="AW15" s="1"/>
  <c r="G15"/>
  <c r="F15"/>
  <c r="E15"/>
  <c r="AQ14"/>
  <c r="AM14"/>
  <c r="AI14"/>
  <c r="AE14"/>
  <c r="AA14"/>
  <c r="W14"/>
  <c r="P14"/>
  <c r="O14"/>
  <c r="N14"/>
  <c r="M14"/>
  <c r="L14"/>
  <c r="K14"/>
  <c r="J14"/>
  <c r="I14"/>
  <c r="H14"/>
  <c r="G14"/>
  <c r="F14"/>
  <c r="E14"/>
  <c r="AW13"/>
  <c r="AQ13"/>
  <c r="AM13"/>
  <c r="AI13"/>
  <c r="AE13"/>
  <c r="AA13"/>
  <c r="W13"/>
  <c r="P13"/>
  <c r="O13"/>
  <c r="N13"/>
  <c r="M13"/>
  <c r="L13"/>
  <c r="K13"/>
  <c r="J13"/>
  <c r="I13"/>
  <c r="H13"/>
  <c r="G13"/>
  <c r="BI13" s="1"/>
  <c r="F13"/>
  <c r="AU13" s="1"/>
  <c r="AY13" s="1"/>
  <c r="E13"/>
  <c r="AQ12"/>
  <c r="AM12"/>
  <c r="AI12"/>
  <c r="AE12"/>
  <c r="AA12"/>
  <c r="W12"/>
  <c r="S12"/>
  <c r="L12"/>
  <c r="J12"/>
  <c r="K12" s="1"/>
  <c r="I12"/>
  <c r="H12"/>
  <c r="F12"/>
  <c r="G12" s="1"/>
  <c r="E12"/>
  <c r="AQ11"/>
  <c r="AM11"/>
  <c r="AI11"/>
  <c r="AE11"/>
  <c r="AA11"/>
  <c r="W11"/>
  <c r="S11"/>
  <c r="L11"/>
  <c r="K11"/>
  <c r="J11"/>
  <c r="I11"/>
  <c r="H11"/>
  <c r="AW11" s="1"/>
  <c r="G11"/>
  <c r="BG11" s="1"/>
  <c r="F11"/>
  <c r="E11"/>
  <c r="AQ10"/>
  <c r="AM10"/>
  <c r="AI10"/>
  <c r="AE10"/>
  <c r="AA10"/>
  <c r="W10"/>
  <c r="S10"/>
  <c r="O10"/>
  <c r="H10"/>
  <c r="G10"/>
  <c r="F10"/>
  <c r="E10"/>
  <c r="AW9"/>
  <c r="AQ9"/>
  <c r="AM9"/>
  <c r="AI9"/>
  <c r="AE9"/>
  <c r="AA9"/>
  <c r="W9"/>
  <c r="S9"/>
  <c r="O9"/>
  <c r="H9"/>
  <c r="G9"/>
  <c r="BI9" s="1"/>
  <c r="F9"/>
  <c r="AU9" s="1"/>
  <c r="AY9" s="1"/>
  <c r="E9"/>
  <c r="AQ8"/>
  <c r="AM8"/>
  <c r="AI8"/>
  <c r="AE8"/>
  <c r="AA8"/>
  <c r="W8"/>
  <c r="S8"/>
  <c r="O8"/>
  <c r="K8"/>
  <c r="AW7"/>
  <c r="AU7"/>
  <c r="AY7" s="1"/>
  <c r="AQ7"/>
  <c r="AM7"/>
  <c r="AI7"/>
  <c r="AE7"/>
  <c r="AA7"/>
  <c r="W7"/>
  <c r="S7"/>
  <c r="O7"/>
  <c r="K7"/>
  <c r="BG7" s="1"/>
  <c r="AO5"/>
  <c r="AK5"/>
  <c r="AG5"/>
  <c r="AC5"/>
  <c r="Y5"/>
  <c r="U5"/>
  <c r="Q5"/>
  <c r="M5"/>
  <c r="I5"/>
  <c r="E5"/>
  <c r="AO5" i="1"/>
  <c r="AK5"/>
  <c r="AG5"/>
  <c r="AC5"/>
  <c r="Y5"/>
  <c r="U5"/>
  <c r="Q5"/>
  <c r="M5"/>
  <c r="I5"/>
  <c r="E5"/>
  <c r="F9"/>
  <c r="AU13" i="10" l="1"/>
  <c r="AW13"/>
  <c r="AU15"/>
  <c r="O13" i="26"/>
  <c r="O14"/>
  <c r="G15"/>
  <c r="G16"/>
  <c r="BG15" s="1"/>
  <c r="O20"/>
  <c r="AE21"/>
  <c r="AE22"/>
  <c r="W23"/>
  <c r="W24"/>
  <c r="K11"/>
  <c r="BG11" s="1"/>
  <c r="K13"/>
  <c r="K18"/>
  <c r="AA19"/>
  <c r="K20"/>
  <c r="AA21"/>
  <c r="AA22"/>
  <c r="S23"/>
  <c r="S24"/>
  <c r="K16" i="27"/>
  <c r="BE15" s="1"/>
  <c r="AU13" i="15"/>
  <c r="AW17" i="25"/>
  <c r="AW9" i="15"/>
  <c r="AY9" s="1"/>
  <c r="AW23" i="25"/>
  <c r="G12" i="10"/>
  <c r="BE11" s="1"/>
  <c r="AU11" i="15"/>
  <c r="O20" i="17"/>
  <c r="AW11" i="25"/>
  <c r="AU9" i="10"/>
  <c r="K16" i="15"/>
  <c r="G10" i="17"/>
  <c r="BC9" s="1"/>
  <c r="AW9"/>
  <c r="AY9" s="1"/>
  <c r="AU17" i="15"/>
  <c r="AW17"/>
  <c r="AW13"/>
  <c r="BG7"/>
  <c r="AU11" i="25"/>
  <c r="AW11" i="10"/>
  <c r="AY11" s="1"/>
  <c r="G13"/>
  <c r="AW9" i="26"/>
  <c r="AY9" s="1"/>
  <c r="AY7"/>
  <c r="AW19" i="25"/>
  <c r="AW9"/>
  <c r="AY9" s="1"/>
  <c r="AW13"/>
  <c r="AY7" i="17"/>
  <c r="G9" i="26"/>
  <c r="BE9" s="1"/>
  <c r="AU17"/>
  <c r="AW17"/>
  <c r="AW13"/>
  <c r="AU19" i="25"/>
  <c r="G11"/>
  <c r="AU17"/>
  <c r="AY17" s="1"/>
  <c r="AW21"/>
  <c r="AU19" i="27"/>
  <c r="AW19"/>
  <c r="AY7"/>
  <c r="BG7" i="26"/>
  <c r="AU17" i="10"/>
  <c r="BI13"/>
  <c r="AW17"/>
  <c r="BI9"/>
  <c r="AW15"/>
  <c r="AY15" s="1"/>
  <c r="BG7"/>
  <c r="BI17"/>
  <c r="AW11" i="15"/>
  <c r="BI7"/>
  <c r="AU15"/>
  <c r="AW15"/>
  <c r="AU23" i="27"/>
  <c r="BG7"/>
  <c r="AY9"/>
  <c r="AW15"/>
  <c r="AU21"/>
  <c r="AW21"/>
  <c r="AW23"/>
  <c r="AW23" i="26"/>
  <c r="BE15"/>
  <c r="AU21"/>
  <c r="AW21"/>
  <c r="AU23"/>
  <c r="AU13" i="25"/>
  <c r="AW15"/>
  <c r="AU15"/>
  <c r="G15"/>
  <c r="BE15" s="1"/>
  <c r="AY7"/>
  <c r="AU23"/>
  <c r="BI23"/>
  <c r="BG13"/>
  <c r="BI7"/>
  <c r="AU21"/>
  <c r="BG21"/>
  <c r="BI19"/>
  <c r="BI11"/>
  <c r="BE11" i="17"/>
  <c r="AU21"/>
  <c r="AW21"/>
  <c r="AE23"/>
  <c r="AU19"/>
  <c r="AW19"/>
  <c r="BE15"/>
  <c r="AU23"/>
  <c r="AW23"/>
  <c r="AW11"/>
  <c r="BG7"/>
  <c r="AW17"/>
  <c r="AW13"/>
  <c r="AW17" i="27"/>
  <c r="AW13"/>
  <c r="AU19" i="26"/>
  <c r="AW19"/>
  <c r="AW11"/>
  <c r="BE7" i="27"/>
  <c r="BI7"/>
  <c r="BG11"/>
  <c r="BC11"/>
  <c r="BI11"/>
  <c r="AU13"/>
  <c r="G13"/>
  <c r="AU15"/>
  <c r="BC7"/>
  <c r="G9"/>
  <c r="AW11"/>
  <c r="AU11"/>
  <c r="BE11"/>
  <c r="BG15"/>
  <c r="BC15"/>
  <c r="BI15"/>
  <c r="AU17"/>
  <c r="G17"/>
  <c r="G19"/>
  <c r="G21"/>
  <c r="G23"/>
  <c r="BE7" i="26"/>
  <c r="BI7"/>
  <c r="BC11"/>
  <c r="BI11"/>
  <c r="AU13"/>
  <c r="G13"/>
  <c r="AW15"/>
  <c r="AU15"/>
  <c r="BC7"/>
  <c r="AU11"/>
  <c r="BE11"/>
  <c r="BI15"/>
  <c r="G17"/>
  <c r="G19"/>
  <c r="G21"/>
  <c r="G23"/>
  <c r="BG9" i="25"/>
  <c r="BG17"/>
  <c r="BC7"/>
  <c r="BG7"/>
  <c r="BE9"/>
  <c r="BI9"/>
  <c r="BC11"/>
  <c r="BG11"/>
  <c r="BE13"/>
  <c r="BI13"/>
  <c r="BC15"/>
  <c r="BG15"/>
  <c r="BE17"/>
  <c r="BI17"/>
  <c r="BC19"/>
  <c r="BG19"/>
  <c r="BE21"/>
  <c r="BI21"/>
  <c r="BC23"/>
  <c r="BG23"/>
  <c r="BE7"/>
  <c r="BC9"/>
  <c r="BE11"/>
  <c r="BC13"/>
  <c r="BC17"/>
  <c r="BE19"/>
  <c r="BC21"/>
  <c r="BE23"/>
  <c r="AY7" i="15"/>
  <c r="BE7" i="17"/>
  <c r="BI7"/>
  <c r="BG11"/>
  <c r="BC11"/>
  <c r="BI11"/>
  <c r="AU13"/>
  <c r="G13"/>
  <c r="AW15"/>
  <c r="AU15"/>
  <c r="BC7"/>
  <c r="AU11"/>
  <c r="BG15"/>
  <c r="BC15"/>
  <c r="BI15"/>
  <c r="AU17"/>
  <c r="G17"/>
  <c r="G19"/>
  <c r="G21"/>
  <c r="G23"/>
  <c r="BE7" i="15"/>
  <c r="G9"/>
  <c r="G11"/>
  <c r="G13"/>
  <c r="G15"/>
  <c r="G17"/>
  <c r="BC7"/>
  <c r="AY7" i="10"/>
  <c r="AY9"/>
  <c r="BG11"/>
  <c r="BG15"/>
  <c r="BC9"/>
  <c r="BG9"/>
  <c r="BI11"/>
  <c r="BC13"/>
  <c r="BG13"/>
  <c r="BE15"/>
  <c r="BI15"/>
  <c r="BC17"/>
  <c r="BG17"/>
  <c r="BE7"/>
  <c r="BI7"/>
  <c r="BC7"/>
  <c r="BE9"/>
  <c r="BC11"/>
  <c r="BE13"/>
  <c r="BC15"/>
  <c r="BE17"/>
  <c r="AY23" i="8"/>
  <c r="BG15"/>
  <c r="BG19"/>
  <c r="BG23"/>
  <c r="AY15"/>
  <c r="AY19"/>
  <c r="BE7"/>
  <c r="BC9"/>
  <c r="AU11"/>
  <c r="AY11" s="1"/>
  <c r="BE11"/>
  <c r="BI11"/>
  <c r="BC13"/>
  <c r="BG13"/>
  <c r="BE15"/>
  <c r="BI15"/>
  <c r="BC17"/>
  <c r="BG17"/>
  <c r="BE19"/>
  <c r="BI19"/>
  <c r="BC21"/>
  <c r="BG21"/>
  <c r="BE23"/>
  <c r="BI23"/>
  <c r="BC25"/>
  <c r="BG25"/>
  <c r="BI7"/>
  <c r="BG9"/>
  <c r="BC7"/>
  <c r="AS7" s="1"/>
  <c r="BE9"/>
  <c r="BC11"/>
  <c r="AS11" s="1"/>
  <c r="BE13"/>
  <c r="BC15"/>
  <c r="AS15" s="1"/>
  <c r="BE17"/>
  <c r="BC19"/>
  <c r="AS19" s="1"/>
  <c r="BE21"/>
  <c r="BC23"/>
  <c r="AS23" s="1"/>
  <c r="BE25"/>
  <c r="AU7" i="1"/>
  <c r="AW7"/>
  <c r="AY13" i="10" l="1"/>
  <c r="BI9" i="26"/>
  <c r="BC9"/>
  <c r="BC15"/>
  <c r="AY13" i="15"/>
  <c r="AY23" i="25"/>
  <c r="AY11" i="15"/>
  <c r="AY11" i="25"/>
  <c r="AY17" i="10"/>
  <c r="AY19" i="25"/>
  <c r="AY21"/>
  <c r="BG9" i="17"/>
  <c r="BE9"/>
  <c r="BI9"/>
  <c r="AY17" i="15"/>
  <c r="AY13" i="25"/>
  <c r="AS7" i="10"/>
  <c r="AS11"/>
  <c r="AS7" i="27"/>
  <c r="AY13" i="26"/>
  <c r="AY17"/>
  <c r="BG9"/>
  <c r="AS9" s="1"/>
  <c r="AS9" i="25"/>
  <c r="AY19" i="27"/>
  <c r="AY23" i="26"/>
  <c r="AS7" i="15"/>
  <c r="AY15"/>
  <c r="AS15" i="27"/>
  <c r="AY23"/>
  <c r="AY15"/>
  <c r="AY21"/>
  <c r="AS7" i="26"/>
  <c r="AY11"/>
  <c r="AY21"/>
  <c r="AY19"/>
  <c r="AS17" i="25"/>
  <c r="AY15"/>
  <c r="BI15"/>
  <c r="BI25" s="1"/>
  <c r="AS13"/>
  <c r="AS21"/>
  <c r="AY11" i="17"/>
  <c r="AY17"/>
  <c r="AY21"/>
  <c r="AY23"/>
  <c r="AY19"/>
  <c r="AY13"/>
  <c r="AY15"/>
  <c r="AY17" i="27"/>
  <c r="AY11"/>
  <c r="AY13"/>
  <c r="AY15" i="26"/>
  <c r="BI23" i="27"/>
  <c r="BE23"/>
  <c r="BG23"/>
  <c r="BC23"/>
  <c r="BI19"/>
  <c r="BE19"/>
  <c r="BG19"/>
  <c r="BC19"/>
  <c r="BG17"/>
  <c r="BC17"/>
  <c r="BI17"/>
  <c r="BE17"/>
  <c r="BI9"/>
  <c r="BE9"/>
  <c r="BG9"/>
  <c r="BC9"/>
  <c r="AS11"/>
  <c r="BG21"/>
  <c r="BC21"/>
  <c r="BI21"/>
  <c r="BE21"/>
  <c r="BI13"/>
  <c r="BE13"/>
  <c r="BC13"/>
  <c r="BG13"/>
  <c r="BG21" i="26"/>
  <c r="BC21"/>
  <c r="BI21"/>
  <c r="BE21"/>
  <c r="BG17"/>
  <c r="BC17"/>
  <c r="BI17"/>
  <c r="BE17"/>
  <c r="AS15"/>
  <c r="BI13"/>
  <c r="BE13"/>
  <c r="BC13"/>
  <c r="BG13"/>
  <c r="BI23"/>
  <c r="BE23"/>
  <c r="BG23"/>
  <c r="BC23"/>
  <c r="BI19"/>
  <c r="BE19"/>
  <c r="BG19"/>
  <c r="BC19"/>
  <c r="AS11"/>
  <c r="AS23" i="25"/>
  <c r="AS19"/>
  <c r="AS15"/>
  <c r="AS11"/>
  <c r="AS7"/>
  <c r="BI17" i="17"/>
  <c r="BE17"/>
  <c r="BG17"/>
  <c r="BC17"/>
  <c r="BI13"/>
  <c r="BE13"/>
  <c r="BC13"/>
  <c r="BG13"/>
  <c r="BI23"/>
  <c r="BE23"/>
  <c r="BG23"/>
  <c r="BC23"/>
  <c r="BI19"/>
  <c r="BE19"/>
  <c r="BG19"/>
  <c r="BC19"/>
  <c r="AS15"/>
  <c r="AS7"/>
  <c r="AS11"/>
  <c r="BG21"/>
  <c r="BC21"/>
  <c r="BI21"/>
  <c r="BE21"/>
  <c r="BG15" i="15"/>
  <c r="BC15"/>
  <c r="BI15"/>
  <c r="BE15"/>
  <c r="BI17"/>
  <c r="BE17"/>
  <c r="BG17"/>
  <c r="BC17"/>
  <c r="BI13"/>
  <c r="BE13"/>
  <c r="BG13"/>
  <c r="BC13"/>
  <c r="BI9"/>
  <c r="BE9"/>
  <c r="BG9"/>
  <c r="BC9"/>
  <c r="BG11"/>
  <c r="BC11"/>
  <c r="BI11"/>
  <c r="BE11"/>
  <c r="AS15" i="10"/>
  <c r="AS17"/>
  <c r="AS13"/>
  <c r="AS9"/>
  <c r="AS25" i="8"/>
  <c r="AS21"/>
  <c r="AS17"/>
  <c r="AS13"/>
  <c r="AS9"/>
  <c r="AY7" i="1"/>
  <c r="AK26"/>
  <c r="AK25"/>
  <c r="AG26"/>
  <c r="AG25"/>
  <c r="AG24"/>
  <c r="AG23"/>
  <c r="AC26"/>
  <c r="AC25"/>
  <c r="AC24"/>
  <c r="AC23"/>
  <c r="AC22"/>
  <c r="AC21"/>
  <c r="Y26"/>
  <c r="Y25"/>
  <c r="Y24"/>
  <c r="Y23"/>
  <c r="Y22"/>
  <c r="Y21"/>
  <c r="Y20"/>
  <c r="Y19"/>
  <c r="U26"/>
  <c r="U25"/>
  <c r="U24"/>
  <c r="U23"/>
  <c r="U22"/>
  <c r="U21"/>
  <c r="U20"/>
  <c r="U19"/>
  <c r="U18"/>
  <c r="U17"/>
  <c r="Q26"/>
  <c r="Q25"/>
  <c r="Q24"/>
  <c r="Q23"/>
  <c r="Q22"/>
  <c r="Q21"/>
  <c r="Q20"/>
  <c r="Q19"/>
  <c r="Q18"/>
  <c r="Q17"/>
  <c r="Q16"/>
  <c r="Q15"/>
  <c r="M26"/>
  <c r="M25"/>
  <c r="I23"/>
  <c r="I24"/>
  <c r="I25"/>
  <c r="I26"/>
  <c r="M24"/>
  <c r="M23"/>
  <c r="M22"/>
  <c r="M21"/>
  <c r="M20"/>
  <c r="M19"/>
  <c r="M18"/>
  <c r="M17"/>
  <c r="M16"/>
  <c r="M15"/>
  <c r="M14"/>
  <c r="M13"/>
  <c r="I12"/>
  <c r="I11"/>
  <c r="I22"/>
  <c r="I21"/>
  <c r="I20"/>
  <c r="I19"/>
  <c r="I18"/>
  <c r="I17"/>
  <c r="I16"/>
  <c r="I15"/>
  <c r="I14"/>
  <c r="I13"/>
  <c r="E26"/>
  <c r="E24"/>
  <c r="E22"/>
  <c r="E20"/>
  <c r="E18"/>
  <c r="E16"/>
  <c r="E14"/>
  <c r="E12"/>
  <c r="E10"/>
  <c r="E25"/>
  <c r="E23"/>
  <c r="E21"/>
  <c r="E19"/>
  <c r="E17"/>
  <c r="E15"/>
  <c r="E13"/>
  <c r="E11"/>
  <c r="E9"/>
  <c r="AL25"/>
  <c r="AN25"/>
  <c r="AL26"/>
  <c r="AN26"/>
  <c r="AH23"/>
  <c r="AJ23"/>
  <c r="AH25"/>
  <c r="AJ25"/>
  <c r="AH24"/>
  <c r="AJ24"/>
  <c r="AH26"/>
  <c r="AJ26"/>
  <c r="AD21"/>
  <c r="AF21"/>
  <c r="AD23"/>
  <c r="AF23"/>
  <c r="AD25"/>
  <c r="AF25"/>
  <c r="AD22"/>
  <c r="AF22"/>
  <c r="AD24"/>
  <c r="AF24"/>
  <c r="AD26"/>
  <c r="AF26"/>
  <c r="Z19"/>
  <c r="AB19"/>
  <c r="Z21"/>
  <c r="AB21"/>
  <c r="Z23"/>
  <c r="AB23"/>
  <c r="Z25"/>
  <c r="AB25"/>
  <c r="Z20"/>
  <c r="AB20"/>
  <c r="Z22"/>
  <c r="AB22"/>
  <c r="Z24"/>
  <c r="AB24"/>
  <c r="Z26"/>
  <c r="AB26"/>
  <c r="V17"/>
  <c r="X17"/>
  <c r="V19"/>
  <c r="X19"/>
  <c r="V21"/>
  <c r="X21"/>
  <c r="V23"/>
  <c r="X23"/>
  <c r="V25"/>
  <c r="X25"/>
  <c r="V18"/>
  <c r="X18"/>
  <c r="V20"/>
  <c r="X20"/>
  <c r="V22"/>
  <c r="X22"/>
  <c r="V24"/>
  <c r="X24"/>
  <c r="V26"/>
  <c r="X26"/>
  <c r="R15"/>
  <c r="T15"/>
  <c r="R17"/>
  <c r="T17"/>
  <c r="R19"/>
  <c r="T19"/>
  <c r="R21"/>
  <c r="T21"/>
  <c r="R23"/>
  <c r="T23"/>
  <c r="R25"/>
  <c r="T25"/>
  <c r="R16"/>
  <c r="T16"/>
  <c r="R18"/>
  <c r="T18"/>
  <c r="R20"/>
  <c r="T20"/>
  <c r="R22"/>
  <c r="T22"/>
  <c r="R24"/>
  <c r="T24"/>
  <c r="R26"/>
  <c r="T26"/>
  <c r="N13"/>
  <c r="P13"/>
  <c r="N15"/>
  <c r="P15"/>
  <c r="N17"/>
  <c r="P17"/>
  <c r="N19"/>
  <c r="P19"/>
  <c r="N21"/>
  <c r="P21"/>
  <c r="N23"/>
  <c r="P23"/>
  <c r="N25"/>
  <c r="P25"/>
  <c r="N14"/>
  <c r="P14"/>
  <c r="N16"/>
  <c r="P16"/>
  <c r="N18"/>
  <c r="P18"/>
  <c r="N20"/>
  <c r="P20"/>
  <c r="N22"/>
  <c r="P22"/>
  <c r="N24"/>
  <c r="P24"/>
  <c r="N26"/>
  <c r="P26"/>
  <c r="J13"/>
  <c r="L13"/>
  <c r="J15"/>
  <c r="L15"/>
  <c r="J17"/>
  <c r="L17"/>
  <c r="J19"/>
  <c r="L19"/>
  <c r="J21"/>
  <c r="L21"/>
  <c r="J23"/>
  <c r="L23"/>
  <c r="J25"/>
  <c r="L25"/>
  <c r="J14"/>
  <c r="L14"/>
  <c r="J16"/>
  <c r="L16"/>
  <c r="J18"/>
  <c r="L18"/>
  <c r="J20"/>
  <c r="L20"/>
  <c r="J22"/>
  <c r="L22"/>
  <c r="J24"/>
  <c r="L24"/>
  <c r="J26"/>
  <c r="L26"/>
  <c r="L12"/>
  <c r="L11"/>
  <c r="J12"/>
  <c r="J11"/>
  <c r="H26"/>
  <c r="H25"/>
  <c r="H24"/>
  <c r="H23"/>
  <c r="H13"/>
  <c r="H14"/>
  <c r="H15"/>
  <c r="H16"/>
  <c r="H17"/>
  <c r="H18"/>
  <c r="H19"/>
  <c r="H20"/>
  <c r="H21"/>
  <c r="H22"/>
  <c r="F26"/>
  <c r="F25"/>
  <c r="F24"/>
  <c r="F23"/>
  <c r="F22"/>
  <c r="F21"/>
  <c r="F20"/>
  <c r="F19"/>
  <c r="F18"/>
  <c r="F17"/>
  <c r="F16"/>
  <c r="F15"/>
  <c r="F14"/>
  <c r="F13"/>
  <c r="H12"/>
  <c r="F12"/>
  <c r="H11"/>
  <c r="F11"/>
  <c r="F10"/>
  <c r="H10"/>
  <c r="H9"/>
  <c r="AS9" i="17" l="1"/>
  <c r="BI25"/>
  <c r="BI25" i="27"/>
  <c r="BI25" i="26"/>
  <c r="AS23"/>
  <c r="AS19"/>
  <c r="AS13" i="17"/>
  <c r="AS21" i="27"/>
  <c r="AS13"/>
  <c r="AS9"/>
  <c r="AS17"/>
  <c r="AS19"/>
  <c r="AS23"/>
  <c r="AS13" i="26"/>
  <c r="AS17"/>
  <c r="AS21"/>
  <c r="AS19" i="17"/>
  <c r="AS23"/>
  <c r="AS17"/>
  <c r="AS21"/>
  <c r="AS11" i="15"/>
  <c r="AS9"/>
  <c r="AS13"/>
  <c r="AS17"/>
  <c r="AS15"/>
  <c r="AU9" i="1"/>
  <c r="K26"/>
  <c r="K22"/>
  <c r="K20"/>
  <c r="K18"/>
  <c r="K25"/>
  <c r="K23"/>
  <c r="K21"/>
  <c r="K13"/>
  <c r="O20"/>
  <c r="O25"/>
  <c r="O21"/>
  <c r="O17"/>
  <c r="O13"/>
  <c r="S20"/>
  <c r="S18"/>
  <c r="S16"/>
  <c r="S23"/>
  <c r="S19"/>
  <c r="W24"/>
  <c r="W22"/>
  <c r="W25"/>
  <c r="W23"/>
  <c r="W19"/>
  <c r="W17"/>
  <c r="AA26"/>
  <c r="AA24"/>
  <c r="AA20"/>
  <c r="AA25"/>
  <c r="AA23"/>
  <c r="AA21"/>
  <c r="AA19"/>
  <c r="AE26"/>
  <c r="AE22"/>
  <c r="AE21"/>
  <c r="AI25"/>
  <c r="AM25"/>
  <c r="AU11"/>
  <c r="AW9"/>
  <c r="AW11"/>
  <c r="AI24"/>
  <c r="AI26"/>
  <c r="AI23"/>
  <c r="W18"/>
  <c r="W20"/>
  <c r="AU19"/>
  <c r="S22"/>
  <c r="S26"/>
  <c r="S25"/>
  <c r="AU17"/>
  <c r="O14"/>
  <c r="AU15"/>
  <c r="O22"/>
  <c r="O24"/>
  <c r="AW25"/>
  <c r="AW19"/>
  <c r="K14"/>
  <c r="AW13"/>
  <c r="AU13"/>
  <c r="AW15"/>
  <c r="K16"/>
  <c r="AW17"/>
  <c r="AW21"/>
  <c r="AW23"/>
  <c r="K24"/>
  <c r="AU25"/>
  <c r="AU23"/>
  <c r="AU21"/>
  <c r="AE24"/>
  <c r="S15"/>
  <c r="AE23"/>
  <c r="S24"/>
  <c r="S21"/>
  <c r="S17"/>
  <c r="W26"/>
  <c r="W21"/>
  <c r="AA22"/>
  <c r="AE25"/>
  <c r="AM26"/>
  <c r="O26"/>
  <c r="O23"/>
  <c r="O19"/>
  <c r="O18"/>
  <c r="O16"/>
  <c r="O15"/>
  <c r="K19"/>
  <c r="K17"/>
  <c r="K15"/>
  <c r="K12"/>
  <c r="K11"/>
  <c r="AY9" l="1"/>
  <c r="AY11"/>
  <c r="AY25"/>
  <c r="AY19"/>
  <c r="AY17"/>
  <c r="AY23"/>
  <c r="AY13"/>
  <c r="AY15"/>
  <c r="AY21"/>
  <c r="S11" l="1"/>
  <c r="W11"/>
  <c r="AA11"/>
  <c r="AE11"/>
  <c r="AI11"/>
  <c r="AM11"/>
  <c r="AQ11"/>
  <c r="S12"/>
  <c r="W12"/>
  <c r="AA12"/>
  <c r="AE12"/>
  <c r="AI12"/>
  <c r="AM12"/>
  <c r="AQ12"/>
  <c r="W13"/>
  <c r="AA13"/>
  <c r="AE13"/>
  <c r="AI13"/>
  <c r="AM13"/>
  <c r="AQ13"/>
  <c r="W14"/>
  <c r="AA14"/>
  <c r="AE14"/>
  <c r="AI14"/>
  <c r="AM14"/>
  <c r="AQ14"/>
  <c r="AA15"/>
  <c r="AE15"/>
  <c r="AI15"/>
  <c r="AM15"/>
  <c r="AQ15"/>
  <c r="AA16"/>
  <c r="AE16"/>
  <c r="AI16"/>
  <c r="AM16"/>
  <c r="AQ16"/>
  <c r="AE17"/>
  <c r="AI17"/>
  <c r="AM17"/>
  <c r="AQ17"/>
  <c r="AE18"/>
  <c r="AI18"/>
  <c r="AM18"/>
  <c r="AQ18"/>
  <c r="AI19"/>
  <c r="AM19"/>
  <c r="AQ19"/>
  <c r="AI20"/>
  <c r="AM20"/>
  <c r="AQ20"/>
  <c r="AM21"/>
  <c r="AQ21"/>
  <c r="AM22"/>
  <c r="AQ22"/>
  <c r="AQ23"/>
  <c r="AQ24"/>
  <c r="O9"/>
  <c r="S9"/>
  <c r="W9"/>
  <c r="AA9"/>
  <c r="AE9"/>
  <c r="AI9"/>
  <c r="AM9"/>
  <c r="AQ9"/>
  <c r="O10"/>
  <c r="S10"/>
  <c r="W10"/>
  <c r="AA10"/>
  <c r="AE10"/>
  <c r="AI10"/>
  <c r="AM10"/>
  <c r="AQ10"/>
  <c r="G23"/>
  <c r="G25"/>
  <c r="G12"/>
  <c r="G16"/>
  <c r="G20"/>
  <c r="G22"/>
  <c r="G24"/>
  <c r="G26"/>
  <c r="G10"/>
  <c r="O7"/>
  <c r="S7"/>
  <c r="W7"/>
  <c r="AA7"/>
  <c r="AE7"/>
  <c r="AI7"/>
  <c r="AM7"/>
  <c r="AQ7"/>
  <c r="O8"/>
  <c r="S8"/>
  <c r="W8"/>
  <c r="AA8"/>
  <c r="AE8"/>
  <c r="AI8"/>
  <c r="AM8"/>
  <c r="AQ8"/>
  <c r="K8"/>
  <c r="K7"/>
  <c r="BI23" l="1"/>
  <c r="BG23"/>
  <c r="BE23"/>
  <c r="BC23"/>
  <c r="BI25"/>
  <c r="BG25"/>
  <c r="BE25"/>
  <c r="BC25"/>
  <c r="BI7"/>
  <c r="BG7"/>
  <c r="BE7"/>
  <c r="BC7"/>
  <c r="G9"/>
  <c r="G14"/>
  <c r="G21"/>
  <c r="G17"/>
  <c r="G13"/>
  <c r="G18"/>
  <c r="G19"/>
  <c r="G15"/>
  <c r="G11"/>
  <c r="BI15" l="1"/>
  <c r="BG15"/>
  <c r="BE15"/>
  <c r="BC15"/>
  <c r="BC17"/>
  <c r="BI17"/>
  <c r="BG17"/>
  <c r="BE17"/>
  <c r="AS7"/>
  <c r="BI11"/>
  <c r="BG11"/>
  <c r="BE11"/>
  <c r="BC11"/>
  <c r="BI19"/>
  <c r="BG19"/>
  <c r="BE19"/>
  <c r="BC19"/>
  <c r="BC13"/>
  <c r="BI13"/>
  <c r="BG13"/>
  <c r="BE13"/>
  <c r="BC21"/>
  <c r="BI21"/>
  <c r="BG21"/>
  <c r="BE21"/>
  <c r="BC9"/>
  <c r="BI9"/>
  <c r="BG9"/>
  <c r="BE9"/>
  <c r="AS23"/>
  <c r="AS25"/>
  <c r="AS13" l="1"/>
  <c r="AS21"/>
  <c r="AS17"/>
  <c r="AS15"/>
  <c r="AS19"/>
  <c r="AS11"/>
  <c r="AS9"/>
</calcChain>
</file>

<file path=xl/sharedStrings.xml><?xml version="1.0" encoding="utf-8"?>
<sst xmlns="http://schemas.openxmlformats.org/spreadsheetml/2006/main" count="154" uniqueCount="75">
  <si>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</si>
  <si>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</si>
  <si>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</si>
  <si>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差</t>
    <rPh sb="0" eb="1">
      <t>サ</t>
    </rPh>
    <phoneticPr fontId="1"/>
  </si>
  <si>
    <t>勝</t>
    <rPh sb="0" eb="1">
      <t>カチ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</si>
  <si>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</si>
  <si>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</si>
  <si>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G数</t>
    <rPh sb="1" eb="2">
      <t>スウ</t>
    </rPh>
    <phoneticPr fontId="1"/>
  </si>
  <si>
    <t>順位</t>
    <rPh sb="0" eb="2">
      <t>ジュンイ</t>
    </rPh>
    <phoneticPr fontId="1"/>
  </si>
  <si>
    <t>2015 こくみん共済 U-12サッカーリーグ in福井県</t>
    <rPh sb="9" eb="11">
      <t>キョウサイ</t>
    </rPh>
    <rPh sb="26" eb="29">
      <t>フクイケン</t>
    </rPh>
    <phoneticPr fontId="1"/>
  </si>
  <si>
    <t>U-10A</t>
    <phoneticPr fontId="1"/>
  </si>
  <si>
    <t>【福井地区】</t>
    <rPh sb="1" eb="3">
      <t>フクイ</t>
    </rPh>
    <rPh sb="3" eb="5">
      <t>チク</t>
    </rPh>
    <phoneticPr fontId="1"/>
  </si>
  <si>
    <t>U-12A</t>
    <phoneticPr fontId="1"/>
  </si>
  <si>
    <t>【○○地区】</t>
    <rPh sb="3" eb="5">
      <t>チク</t>
    </rPh>
    <phoneticPr fontId="1"/>
  </si>
  <si>
    <t>U-12</t>
    <phoneticPr fontId="1"/>
  </si>
  <si>
    <t>U-11A</t>
    <phoneticPr fontId="1"/>
  </si>
  <si>
    <t>【福井地区/奥越地区】</t>
    <rPh sb="1" eb="3">
      <t>フクイ</t>
    </rPh>
    <rPh sb="3" eb="5">
      <t>チク</t>
    </rPh>
    <rPh sb="6" eb="8">
      <t>オクエツ</t>
    </rPh>
    <rPh sb="8" eb="10">
      <t>チク</t>
    </rPh>
    <phoneticPr fontId="1"/>
  </si>
  <si>
    <t>【福井地区/奥越地区/丹南地区】</t>
    <rPh sb="1" eb="3">
      <t>フクイ</t>
    </rPh>
    <rPh sb="3" eb="5">
      <t>チク</t>
    </rPh>
    <rPh sb="6" eb="10">
      <t>オクエツチク</t>
    </rPh>
    <rPh sb="11" eb="13">
      <t>タンナン</t>
    </rPh>
    <rPh sb="13" eb="15">
      <t>チク</t>
    </rPh>
    <phoneticPr fontId="1"/>
  </si>
  <si>
    <t>U-12C</t>
    <phoneticPr fontId="1"/>
  </si>
  <si>
    <t>U-12B</t>
    <phoneticPr fontId="1"/>
  </si>
  <si>
    <t>U-12D</t>
    <phoneticPr fontId="1"/>
  </si>
  <si>
    <t>永平寺</t>
    <rPh sb="0" eb="3">
      <t>エイヘイジ</t>
    </rPh>
    <phoneticPr fontId="1"/>
  </si>
  <si>
    <t>上文殊</t>
    <rPh sb="0" eb="1">
      <t>カミ</t>
    </rPh>
    <rPh sb="1" eb="3">
      <t>モンジュ</t>
    </rPh>
    <phoneticPr fontId="1"/>
  </si>
  <si>
    <t>河合</t>
    <rPh sb="0" eb="2">
      <t>カワイ</t>
    </rPh>
    <phoneticPr fontId="1"/>
  </si>
  <si>
    <t>啓蒙</t>
    <rPh sb="0" eb="2">
      <t>ケイモウ</t>
    </rPh>
    <phoneticPr fontId="1"/>
  </si>
  <si>
    <t>清水</t>
    <rPh sb="0" eb="2">
      <t>シミズ</t>
    </rPh>
    <phoneticPr fontId="1"/>
  </si>
  <si>
    <t>中藤</t>
    <rPh sb="0" eb="2">
      <t>ナカフジ</t>
    </rPh>
    <phoneticPr fontId="1"/>
  </si>
  <si>
    <t>春山</t>
    <rPh sb="0" eb="2">
      <t>ハルヤマ</t>
    </rPh>
    <phoneticPr fontId="1"/>
  </si>
  <si>
    <t>福井中央</t>
    <rPh sb="0" eb="1">
      <t>フク</t>
    </rPh>
    <rPh sb="1" eb="2">
      <t>イ</t>
    </rPh>
    <rPh sb="2" eb="4">
      <t>チュウオウ</t>
    </rPh>
    <phoneticPr fontId="1"/>
  </si>
  <si>
    <t>明新</t>
    <rPh sb="0" eb="2">
      <t>メイシン</t>
    </rPh>
    <phoneticPr fontId="1"/>
  </si>
  <si>
    <t>森田</t>
    <rPh sb="0" eb="2">
      <t>モリタ</t>
    </rPh>
    <phoneticPr fontId="1"/>
  </si>
  <si>
    <t>上文殊</t>
    <rPh sb="0" eb="1">
      <t>カミ</t>
    </rPh>
    <rPh sb="1" eb="3">
      <t>モンジュ</t>
    </rPh>
    <phoneticPr fontId="1"/>
  </si>
  <si>
    <t>ｱﾙﾌｧｰﾄﾞ</t>
    <phoneticPr fontId="1"/>
  </si>
  <si>
    <t>ﾌｪﾝﾃ奥越</t>
    <rPh sb="4" eb="6">
      <t>オクエツ</t>
    </rPh>
    <phoneticPr fontId="1"/>
  </si>
  <si>
    <t>和田</t>
    <rPh sb="0" eb="2">
      <t>ワダ</t>
    </rPh>
    <phoneticPr fontId="1"/>
  </si>
  <si>
    <t>中藤</t>
    <rPh sb="0" eb="2">
      <t>ナカフジ</t>
    </rPh>
    <phoneticPr fontId="1"/>
  </si>
  <si>
    <t>麻生津</t>
    <rPh sb="0" eb="2">
      <t>アソウ</t>
    </rPh>
    <rPh sb="2" eb="3">
      <t>ヅ</t>
    </rPh>
    <phoneticPr fontId="1"/>
  </si>
  <si>
    <t>明新</t>
    <rPh sb="0" eb="2">
      <t>メイシン</t>
    </rPh>
    <phoneticPr fontId="1"/>
  </si>
  <si>
    <t>森田</t>
    <rPh sb="0" eb="2">
      <t>モリタ</t>
    </rPh>
    <phoneticPr fontId="1"/>
  </si>
  <si>
    <t>清明</t>
    <rPh sb="0" eb="2">
      <t>セイメイ</t>
    </rPh>
    <phoneticPr fontId="1"/>
  </si>
  <si>
    <t>松岡</t>
    <rPh sb="0" eb="2">
      <t>マツオカ</t>
    </rPh>
    <phoneticPr fontId="1"/>
  </si>
  <si>
    <t>福井中央A</t>
    <rPh sb="0" eb="2">
      <t>フクイ</t>
    </rPh>
    <rPh sb="2" eb="4">
      <t>チュウオウ</t>
    </rPh>
    <phoneticPr fontId="1"/>
  </si>
  <si>
    <t>福井中央B</t>
    <rPh sb="0" eb="2">
      <t>フクイ</t>
    </rPh>
    <rPh sb="2" eb="4">
      <t>チュウオウ</t>
    </rPh>
    <phoneticPr fontId="1"/>
  </si>
  <si>
    <t>惜陰進徳</t>
    <rPh sb="0" eb="1">
      <t>セキ</t>
    </rPh>
    <rPh sb="1" eb="2">
      <t>イン</t>
    </rPh>
    <rPh sb="2" eb="4">
      <t>シントク</t>
    </rPh>
    <phoneticPr fontId="1"/>
  </si>
  <si>
    <t>西藤島</t>
    <rPh sb="0" eb="1">
      <t>ニシ</t>
    </rPh>
    <rPh sb="1" eb="3">
      <t>フジシマ</t>
    </rPh>
    <phoneticPr fontId="1"/>
  </si>
  <si>
    <t>ｱﾙﾌｧｰﾄﾞ</t>
    <phoneticPr fontId="1"/>
  </si>
  <si>
    <t>有終南</t>
    <rPh sb="0" eb="2">
      <t>ユウシュウ</t>
    </rPh>
    <rPh sb="2" eb="3">
      <t>ミナミ</t>
    </rPh>
    <phoneticPr fontId="1"/>
  </si>
  <si>
    <t>春山</t>
    <rPh sb="0" eb="2">
      <t>ハルヤマ</t>
    </rPh>
    <phoneticPr fontId="1"/>
  </si>
  <si>
    <t>YASHIRO</t>
    <phoneticPr fontId="1"/>
  </si>
  <si>
    <t>美山</t>
    <rPh sb="0" eb="2">
      <t>ミヤマ</t>
    </rPh>
    <phoneticPr fontId="1"/>
  </si>
  <si>
    <t>湊</t>
    <rPh sb="0" eb="1">
      <t>ミナト</t>
    </rPh>
    <phoneticPr fontId="1"/>
  </si>
  <si>
    <t>日新</t>
    <rPh sb="0" eb="2">
      <t>ニッシン</t>
    </rPh>
    <phoneticPr fontId="1"/>
  </si>
  <si>
    <t>北部Jr</t>
    <rPh sb="0" eb="2">
      <t>ホクブ</t>
    </rPh>
    <phoneticPr fontId="1"/>
  </si>
  <si>
    <t>啓蒙</t>
    <rPh sb="0" eb="2">
      <t>ケイモウ</t>
    </rPh>
    <phoneticPr fontId="1"/>
  </si>
  <si>
    <t>和田</t>
    <rPh sb="0" eb="2">
      <t>ワダ</t>
    </rPh>
    <phoneticPr fontId="1"/>
  </si>
  <si>
    <t>旭</t>
    <rPh sb="0" eb="1">
      <t>アサヒ</t>
    </rPh>
    <phoneticPr fontId="1"/>
  </si>
  <si>
    <t>円山</t>
    <rPh sb="0" eb="2">
      <t>エンザン</t>
    </rPh>
    <phoneticPr fontId="1"/>
  </si>
  <si>
    <t>南条</t>
    <rPh sb="0" eb="2">
      <t>ナンジョウ</t>
    </rPh>
    <phoneticPr fontId="1"/>
  </si>
  <si>
    <t>中藤</t>
    <rPh sb="0" eb="2">
      <t>ナカフジ</t>
    </rPh>
    <phoneticPr fontId="1"/>
  </si>
  <si>
    <t>FCおおの</t>
    <phoneticPr fontId="1"/>
  </si>
  <si>
    <t>永平寺</t>
    <rPh sb="0" eb="3">
      <t>エイヘイジ</t>
    </rPh>
    <phoneticPr fontId="1"/>
  </si>
  <si>
    <t>ｳﾞｨﾌ勝山</t>
    <rPh sb="4" eb="6">
      <t>カツヤマ</t>
    </rPh>
    <phoneticPr fontId="1"/>
  </si>
  <si>
    <t>日之出</t>
    <rPh sb="0" eb="3">
      <t>ヒノデ</t>
    </rPh>
    <phoneticPr fontId="1"/>
  </si>
  <si>
    <t>東安居</t>
    <rPh sb="0" eb="1">
      <t>ヒガシ</t>
    </rPh>
    <rPh sb="1" eb="3">
      <t>アゴ</t>
    </rPh>
    <phoneticPr fontId="1"/>
  </si>
  <si>
    <t>上文殊</t>
    <rPh sb="0" eb="1">
      <t>カミ</t>
    </rPh>
    <rPh sb="1" eb="3">
      <t>モンジュ</t>
    </rPh>
    <phoneticPr fontId="1"/>
  </si>
  <si>
    <t>タカス</t>
    <phoneticPr fontId="1"/>
  </si>
  <si>
    <t>河合</t>
    <rPh sb="0" eb="2">
      <t>カワイ</t>
    </rPh>
    <phoneticPr fontId="1"/>
  </si>
  <si>
    <t>ﾌｪﾝﾃ奥越</t>
    <rPh sb="4" eb="6">
      <t>オクエツ</t>
    </rPh>
    <phoneticPr fontId="1"/>
  </si>
  <si>
    <t>テクノ</t>
    <phoneticPr fontId="1"/>
  </si>
  <si>
    <t>WINGS</t>
    <phoneticPr fontId="1"/>
  </si>
  <si>
    <t>清水</t>
    <rPh sb="0" eb="2">
      <t>シミズ</t>
    </rPh>
    <phoneticPr fontId="1"/>
  </si>
  <si>
    <t>東藤島</t>
    <rPh sb="0" eb="1">
      <t>ヒガシ</t>
    </rPh>
    <rPh sb="1" eb="3">
      <t>フジシマ</t>
    </rPh>
    <phoneticPr fontId="1"/>
  </si>
  <si>
    <t>大虫</t>
    <rPh sb="0" eb="1">
      <t>オオ</t>
    </rPh>
    <rPh sb="1" eb="2">
      <t>ムシ</t>
    </rPh>
    <phoneticPr fontId="1"/>
  </si>
  <si>
    <t>福井中央B</t>
    <rPh sb="0" eb="2">
      <t>フクイ</t>
    </rPh>
    <rPh sb="2" eb="4">
      <t>チュウオウ</t>
    </rPh>
    <phoneticPr fontId="1"/>
  </si>
  <si>
    <t>U-11B</t>
    <phoneticPr fontId="1"/>
  </si>
</sst>
</file>

<file path=xl/styles.xml><?xml version="1.0" encoding="utf-8"?>
<styleSheet xmlns="http://schemas.openxmlformats.org/spreadsheetml/2006/main">
  <numFmts count="1">
    <numFmt numFmtId="176" formatCode="00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sz val="6"/>
      <color rgb="FFFF0000"/>
      <name val="Meiryo UI"/>
      <family val="3"/>
      <charset val="128"/>
    </font>
    <font>
      <b/>
      <sz val="2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6"/>
      <color theme="1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39997558519241921"/>
        <bgColor indexed="64"/>
      </patternFill>
    </fill>
  </fills>
  <borders count="80">
    <border>
      <left/>
      <right/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indexed="64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 style="thin">
        <color indexed="64"/>
      </left>
      <right style="dashed">
        <color auto="1"/>
      </right>
      <top/>
      <bottom style="dashed">
        <color auto="1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thin">
        <color indexed="64"/>
      </right>
      <top style="medium">
        <color indexed="64"/>
      </top>
      <bottom style="dashed">
        <color auto="1"/>
      </bottom>
      <diagonal/>
    </border>
    <border>
      <left style="dashed">
        <color auto="1"/>
      </left>
      <right style="thin">
        <color indexed="64"/>
      </right>
      <top style="dashed">
        <color auto="1"/>
      </top>
      <bottom style="medium">
        <color indexed="64"/>
      </bottom>
      <diagonal/>
    </border>
    <border>
      <left style="thin">
        <color indexed="64"/>
      </left>
      <right style="dashed">
        <color auto="1"/>
      </right>
      <top style="medium">
        <color indexed="64"/>
      </top>
      <bottom style="dashed">
        <color auto="1"/>
      </bottom>
      <diagonal/>
    </border>
    <border>
      <left style="thin">
        <color indexed="64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indexed="64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indexed="64"/>
      </right>
      <top/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thin">
        <color indexed="64"/>
      </bottom>
      <diagonal/>
    </border>
    <border diagonalDown="1">
      <left style="thin">
        <color auto="1"/>
      </left>
      <right/>
      <top style="thin">
        <color indexed="64"/>
      </top>
      <bottom/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auto="1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auto="1"/>
      </diagonal>
    </border>
    <border diagonalDown="1">
      <left/>
      <right/>
      <top/>
      <bottom style="medium">
        <color indexed="64"/>
      </bottom>
      <diagonal style="thin">
        <color auto="1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auto="1"/>
      </diagonal>
    </border>
    <border diagonalDown="1">
      <left/>
      <right style="thin">
        <color auto="1"/>
      </right>
      <top style="thin">
        <color indexed="64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indexed="64"/>
      </bottom>
      <diagonal style="thin">
        <color auto="1"/>
      </diagonal>
    </border>
    <border diagonalDown="1">
      <left/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auto="1"/>
      </diagonal>
    </border>
    <border diagonalDown="1">
      <left/>
      <right/>
      <top style="medium">
        <color indexed="64"/>
      </top>
      <bottom/>
      <diagonal style="thin">
        <color auto="1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auto="1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auto="1"/>
      </diagonal>
    </border>
    <border>
      <left style="thin">
        <color auto="1"/>
      </left>
      <right/>
      <top style="medium">
        <color indexed="64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indexed="64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 style="medium">
        <color indexed="64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indexed="64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 style="dashed">
        <color auto="1"/>
      </left>
      <right/>
      <top style="thin">
        <color indexed="64"/>
      </top>
      <bottom style="dashed">
        <color auto="1"/>
      </bottom>
      <diagonal/>
    </border>
    <border>
      <left style="dashed">
        <color auto="1"/>
      </left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auto="1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dashed">
        <color auto="1"/>
      </right>
      <top style="medium">
        <color indexed="64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indexed="64"/>
      </bottom>
      <diagonal/>
    </border>
    <border>
      <left/>
      <right style="dashed">
        <color auto="1"/>
      </right>
      <top style="dashed">
        <color auto="1"/>
      </top>
      <bottom style="thin">
        <color indexed="64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331">
    <xf numFmtId="0" fontId="0" fillId="0" borderId="0" xfId="0">
      <alignment vertical="center"/>
    </xf>
    <xf numFmtId="0" fontId="2" fillId="0" borderId="63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 shrinkToFit="1"/>
    </xf>
    <xf numFmtId="176" fontId="4" fillId="3" borderId="0" xfId="0" applyNumberFormat="1" applyFont="1" applyFill="1" applyAlignment="1">
      <alignment horizontal="center" vertical="center"/>
    </xf>
    <xf numFmtId="176" fontId="4" fillId="3" borderId="45" xfId="0" applyNumberFormat="1" applyFont="1" applyFill="1" applyBorder="1" applyAlignment="1">
      <alignment horizontal="center" vertical="center"/>
    </xf>
    <xf numFmtId="0" fontId="2" fillId="3" borderId="63" xfId="0" applyFont="1" applyFill="1" applyBorder="1" applyAlignment="1" applyProtection="1">
      <alignment horizontal="center" vertical="center" shrinkToFit="1"/>
      <protection locked="0"/>
    </xf>
    <xf numFmtId="0" fontId="3" fillId="3" borderId="71" xfId="0" applyFont="1" applyFill="1" applyBorder="1" applyAlignment="1">
      <alignment horizontal="center" vertical="center"/>
    </xf>
    <xf numFmtId="0" fontId="2" fillId="3" borderId="48" xfId="0" applyFont="1" applyFill="1" applyBorder="1" applyAlignment="1" applyProtection="1">
      <alignment horizontal="center" vertical="center" shrinkToFit="1"/>
      <protection locked="0"/>
    </xf>
    <xf numFmtId="176" fontId="4" fillId="3" borderId="19" xfId="0" applyNumberFormat="1" applyFont="1" applyFill="1" applyBorder="1" applyAlignment="1">
      <alignment horizontal="center" vertical="center"/>
    </xf>
    <xf numFmtId="0" fontId="2" fillId="3" borderId="64" xfId="0" applyFont="1" applyFill="1" applyBorder="1" applyAlignment="1" applyProtection="1">
      <alignment horizontal="center" vertical="center" shrinkToFit="1"/>
      <protection locked="0"/>
    </xf>
    <xf numFmtId="176" fontId="4" fillId="3" borderId="46" xfId="0" applyNumberFormat="1" applyFont="1" applyFill="1" applyBorder="1" applyAlignment="1">
      <alignment horizontal="center" vertical="center"/>
    </xf>
    <xf numFmtId="0" fontId="2" fillId="3" borderId="60" xfId="0" applyFont="1" applyFill="1" applyBorder="1" applyAlignment="1" applyProtection="1">
      <alignment horizontal="center" vertical="center" shrinkToFit="1"/>
      <protection locked="0"/>
    </xf>
    <xf numFmtId="0" fontId="3" fillId="3" borderId="68" xfId="0" applyFont="1" applyFill="1" applyBorder="1" applyAlignment="1">
      <alignment horizontal="center" vertical="center"/>
    </xf>
    <xf numFmtId="0" fontId="2" fillId="3" borderId="49" xfId="0" applyFont="1" applyFill="1" applyBorder="1" applyAlignment="1" applyProtection="1">
      <alignment horizontal="center" vertical="center" shrinkToFit="1"/>
      <protection locked="0"/>
    </xf>
    <xf numFmtId="176" fontId="4" fillId="3" borderId="2" xfId="0" applyNumberFormat="1" applyFont="1" applyFill="1" applyBorder="1" applyAlignment="1">
      <alignment horizontal="center" vertical="center"/>
    </xf>
    <xf numFmtId="0" fontId="2" fillId="3" borderId="65" xfId="0" applyFont="1" applyFill="1" applyBorder="1" applyAlignment="1" applyProtection="1">
      <alignment horizontal="center" vertical="center" shrinkToFit="1"/>
      <protection locked="0"/>
    </xf>
    <xf numFmtId="176" fontId="4" fillId="3" borderId="21" xfId="0" applyNumberFormat="1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 shrinkToFit="1"/>
    </xf>
    <xf numFmtId="0" fontId="3" fillId="3" borderId="67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 shrinkToFit="1"/>
    </xf>
    <xf numFmtId="176" fontId="4" fillId="3" borderId="47" xfId="0" applyNumberFormat="1" applyFont="1" applyFill="1" applyBorder="1" applyAlignment="1">
      <alignment horizontal="center" vertical="center"/>
    </xf>
    <xf numFmtId="0" fontId="2" fillId="3" borderId="59" xfId="0" applyFont="1" applyFill="1" applyBorder="1" applyAlignment="1" applyProtection="1">
      <alignment horizontal="center" vertical="center" shrinkToFit="1"/>
      <protection locked="0"/>
    </xf>
    <xf numFmtId="0" fontId="2" fillId="3" borderId="50" xfId="0" applyFont="1" applyFill="1" applyBorder="1" applyAlignment="1" applyProtection="1">
      <alignment horizontal="center" vertical="center" shrinkToFit="1"/>
      <protection locked="0"/>
    </xf>
    <xf numFmtId="176" fontId="4" fillId="3" borderId="4" xfId="0" applyNumberFormat="1" applyFont="1" applyFill="1" applyBorder="1" applyAlignment="1">
      <alignment horizontal="center" vertical="center"/>
    </xf>
    <xf numFmtId="0" fontId="2" fillId="3" borderId="66" xfId="0" applyFont="1" applyFill="1" applyBorder="1" applyAlignment="1" applyProtection="1">
      <alignment horizontal="center" vertical="center" shrinkToFit="1"/>
      <protection locked="0"/>
    </xf>
    <xf numFmtId="176" fontId="4" fillId="3" borderId="26" xfId="0" applyNumberFormat="1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 shrinkToFit="1"/>
    </xf>
    <xf numFmtId="0" fontId="2" fillId="3" borderId="49" xfId="0" applyFont="1" applyFill="1" applyBorder="1" applyAlignment="1">
      <alignment horizontal="center" vertical="center" shrinkToFit="1"/>
    </xf>
    <xf numFmtId="0" fontId="2" fillId="3" borderId="62" xfId="0" applyFont="1" applyFill="1" applyBorder="1" applyAlignment="1">
      <alignment horizontal="center" vertical="center" shrinkToFit="1"/>
    </xf>
    <xf numFmtId="0" fontId="3" fillId="3" borderId="7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176" fontId="4" fillId="3" borderId="8" xfId="0" applyNumberFormat="1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 shrinkToFit="1"/>
    </xf>
    <xf numFmtId="0" fontId="3" fillId="3" borderId="69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 shrinkToFit="1"/>
    </xf>
    <xf numFmtId="176" fontId="4" fillId="3" borderId="51" xfId="0" applyNumberFormat="1" applyFont="1" applyFill="1" applyBorder="1" applyAlignment="1">
      <alignment horizontal="center" vertical="center"/>
    </xf>
    <xf numFmtId="176" fontId="4" fillId="4" borderId="21" xfId="0" applyNumberFormat="1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 shrinkToFit="1"/>
    </xf>
    <xf numFmtId="0" fontId="3" fillId="4" borderId="67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shrinkToFit="1"/>
    </xf>
    <xf numFmtId="176" fontId="4" fillId="4" borderId="47" xfId="0" applyNumberFormat="1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 shrinkToFit="1"/>
    </xf>
    <xf numFmtId="0" fontId="3" fillId="4" borderId="70" xfId="0" applyFont="1" applyFill="1" applyBorder="1" applyAlignment="1">
      <alignment horizontal="center" vertical="center"/>
    </xf>
    <xf numFmtId="0" fontId="2" fillId="4" borderId="59" xfId="0" applyFont="1" applyFill="1" applyBorder="1" applyAlignment="1" applyProtection="1">
      <alignment horizontal="center" vertical="center" shrinkToFit="1"/>
      <protection locked="0"/>
    </xf>
    <xf numFmtId="0" fontId="2" fillId="4" borderId="50" xfId="0" applyFont="1" applyFill="1" applyBorder="1" applyAlignment="1" applyProtection="1">
      <alignment horizontal="center" vertical="center" shrinkToFit="1"/>
      <protection locked="0"/>
    </xf>
    <xf numFmtId="176" fontId="4" fillId="4" borderId="4" xfId="0" applyNumberFormat="1" applyFont="1" applyFill="1" applyBorder="1" applyAlignment="1">
      <alignment horizontal="center" vertical="center"/>
    </xf>
    <xf numFmtId="0" fontId="2" fillId="4" borderId="66" xfId="0" applyFont="1" applyFill="1" applyBorder="1" applyAlignment="1" applyProtection="1">
      <alignment horizontal="center" vertical="center" shrinkToFit="1"/>
      <protection locked="0"/>
    </xf>
    <xf numFmtId="176" fontId="4" fillId="4" borderId="26" xfId="0" applyNumberFormat="1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 shrinkToFit="1"/>
    </xf>
    <xf numFmtId="0" fontId="3" fillId="4" borderId="6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 shrinkToFit="1"/>
    </xf>
    <xf numFmtId="176" fontId="4" fillId="4" borderId="46" xfId="0" applyNumberFormat="1" applyFont="1" applyFill="1" applyBorder="1" applyAlignment="1">
      <alignment horizontal="center" vertical="center"/>
    </xf>
    <xf numFmtId="0" fontId="2" fillId="4" borderId="60" xfId="0" applyFont="1" applyFill="1" applyBorder="1" applyAlignment="1" applyProtection="1">
      <alignment horizontal="center" vertical="center" shrinkToFit="1"/>
      <protection locked="0"/>
    </xf>
    <xf numFmtId="0" fontId="2" fillId="4" borderId="49" xfId="0" applyFont="1" applyFill="1" applyBorder="1" applyAlignment="1" applyProtection="1">
      <alignment horizontal="center" vertical="center" shrinkToFit="1"/>
      <protection locked="0"/>
    </xf>
    <xf numFmtId="176" fontId="4" fillId="4" borderId="2" xfId="0" applyNumberFormat="1" applyFont="1" applyFill="1" applyBorder="1" applyAlignment="1">
      <alignment horizontal="center" vertical="center"/>
    </xf>
    <xf numFmtId="0" fontId="2" fillId="4" borderId="65" xfId="0" applyFont="1" applyFill="1" applyBorder="1" applyAlignment="1" applyProtection="1">
      <alignment horizontal="center" vertical="center" shrinkToFit="1"/>
      <protection locked="0"/>
    </xf>
    <xf numFmtId="176" fontId="4" fillId="4" borderId="8" xfId="0" applyNumberFormat="1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 shrinkToFit="1"/>
    </xf>
    <xf numFmtId="0" fontId="3" fillId="4" borderId="69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 shrinkToFit="1"/>
    </xf>
    <xf numFmtId="176" fontId="4" fillId="4" borderId="51" xfId="0" applyNumberFormat="1" applyFont="1" applyFill="1" applyBorder="1" applyAlignment="1">
      <alignment horizontal="center" vertical="center"/>
    </xf>
    <xf numFmtId="176" fontId="4" fillId="4" borderId="45" xfId="0" applyNumberFormat="1" applyFont="1" applyFill="1" applyBorder="1" applyAlignment="1">
      <alignment horizontal="center" vertical="center"/>
    </xf>
    <xf numFmtId="0" fontId="2" fillId="4" borderId="63" xfId="0" applyFont="1" applyFill="1" applyBorder="1" applyAlignment="1" applyProtection="1">
      <alignment horizontal="center" vertical="center" shrinkToFit="1"/>
      <protection locked="0"/>
    </xf>
    <xf numFmtId="0" fontId="3" fillId="4" borderId="71" xfId="0" applyFont="1" applyFill="1" applyBorder="1" applyAlignment="1">
      <alignment horizontal="center" vertical="center"/>
    </xf>
    <xf numFmtId="0" fontId="2" fillId="4" borderId="48" xfId="0" applyFont="1" applyFill="1" applyBorder="1" applyAlignment="1" applyProtection="1">
      <alignment horizontal="center" vertical="center" shrinkToFit="1"/>
      <protection locked="0"/>
    </xf>
    <xf numFmtId="176" fontId="4" fillId="4" borderId="19" xfId="0" applyNumberFormat="1" applyFont="1" applyFill="1" applyBorder="1" applyAlignment="1">
      <alignment horizontal="center" vertical="center"/>
    </xf>
    <xf numFmtId="0" fontId="2" fillId="4" borderId="64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2" fillId="5" borderId="63" xfId="0" applyFont="1" applyFill="1" applyBorder="1" applyAlignment="1" applyProtection="1">
      <alignment horizontal="center" vertical="center" shrinkToFit="1"/>
      <protection locked="0"/>
    </xf>
    <xf numFmtId="0" fontId="2" fillId="5" borderId="60" xfId="0" applyFont="1" applyFill="1" applyBorder="1" applyAlignment="1" applyProtection="1">
      <alignment horizontal="center" vertical="center" shrinkToFit="1"/>
      <protection locked="0"/>
    </xf>
    <xf numFmtId="0" fontId="2" fillId="5" borderId="48" xfId="0" applyFont="1" applyFill="1" applyBorder="1" applyAlignment="1" applyProtection="1">
      <alignment horizontal="center" vertical="center" shrinkToFit="1"/>
      <protection locked="0"/>
    </xf>
    <xf numFmtId="0" fontId="2" fillId="5" borderId="49" xfId="0" applyFont="1" applyFill="1" applyBorder="1" applyAlignment="1" applyProtection="1">
      <alignment horizontal="center" vertical="center" shrinkToFit="1"/>
      <protection locked="0"/>
    </xf>
    <xf numFmtId="0" fontId="2" fillId="5" borderId="59" xfId="0" applyFont="1" applyFill="1" applyBorder="1" applyAlignment="1" applyProtection="1">
      <alignment horizontal="center" vertical="center" shrinkToFit="1"/>
      <protection locked="0"/>
    </xf>
    <xf numFmtId="0" fontId="2" fillId="5" borderId="50" xfId="0" applyFont="1" applyFill="1" applyBorder="1" applyAlignment="1" applyProtection="1">
      <alignment horizontal="center" vertical="center" shrinkToFit="1"/>
      <protection locked="0"/>
    </xf>
    <xf numFmtId="0" fontId="2" fillId="5" borderId="64" xfId="0" applyFont="1" applyFill="1" applyBorder="1" applyAlignment="1" applyProtection="1">
      <alignment horizontal="center" vertical="center" shrinkToFit="1"/>
      <protection locked="0"/>
    </xf>
    <xf numFmtId="0" fontId="2" fillId="5" borderId="65" xfId="0" applyFont="1" applyFill="1" applyBorder="1" applyAlignment="1" applyProtection="1">
      <alignment horizontal="center" vertical="center" shrinkToFit="1"/>
      <protection locked="0"/>
    </xf>
    <xf numFmtId="0" fontId="2" fillId="5" borderId="66" xfId="0" applyFont="1" applyFill="1" applyBorder="1" applyAlignment="1" applyProtection="1">
      <alignment horizontal="center" vertical="center" shrinkToFit="1"/>
      <protection locked="0"/>
    </xf>
    <xf numFmtId="0" fontId="3" fillId="8" borderId="71" xfId="0" applyFont="1" applyFill="1" applyBorder="1" applyAlignment="1">
      <alignment horizontal="center" vertical="center"/>
    </xf>
    <xf numFmtId="0" fontId="3" fillId="8" borderId="68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3" fillId="9" borderId="68" xfId="0" applyFont="1" applyFill="1" applyBorder="1" applyAlignment="1">
      <alignment horizontal="center" vertical="center"/>
    </xf>
    <xf numFmtId="0" fontId="3" fillId="9" borderId="71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3" fillId="10" borderId="67" xfId="0" applyFont="1" applyFill="1" applyBorder="1" applyAlignment="1">
      <alignment horizontal="center" vertical="center"/>
    </xf>
    <xf numFmtId="0" fontId="3" fillId="10" borderId="68" xfId="0" applyFont="1" applyFill="1" applyBorder="1" applyAlignment="1">
      <alignment horizontal="center" vertical="center"/>
    </xf>
    <xf numFmtId="0" fontId="3" fillId="10" borderId="70" xfId="0" applyFont="1" applyFill="1" applyBorder="1" applyAlignment="1">
      <alignment horizontal="center" vertical="center"/>
    </xf>
    <xf numFmtId="0" fontId="3" fillId="10" borderId="71" xfId="0" applyFont="1" applyFill="1" applyBorder="1" applyAlignment="1">
      <alignment horizontal="center" vertical="center"/>
    </xf>
    <xf numFmtId="0" fontId="2" fillId="5" borderId="75" xfId="0" applyFont="1" applyFill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0" fontId="2" fillId="5" borderId="73" xfId="0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176" fontId="4" fillId="3" borderId="31" xfId="0" applyNumberFormat="1" applyFont="1" applyFill="1" applyBorder="1" applyAlignment="1">
      <alignment horizontal="center" vertical="center"/>
    </xf>
    <xf numFmtId="176" fontId="4" fillId="3" borderId="32" xfId="0" applyNumberFormat="1" applyFont="1" applyFill="1" applyBorder="1" applyAlignment="1">
      <alignment horizontal="center" vertical="center"/>
    </xf>
    <xf numFmtId="176" fontId="4" fillId="3" borderId="33" xfId="0" applyNumberFormat="1" applyFont="1" applyFill="1" applyBorder="1" applyAlignment="1">
      <alignment horizontal="center" vertical="center"/>
    </xf>
    <xf numFmtId="176" fontId="4" fillId="3" borderId="34" xfId="0" applyNumberFormat="1" applyFont="1" applyFill="1" applyBorder="1" applyAlignment="1">
      <alignment horizontal="center" vertical="center"/>
    </xf>
    <xf numFmtId="176" fontId="4" fillId="3" borderId="35" xfId="0" applyNumberFormat="1" applyFont="1" applyFill="1" applyBorder="1" applyAlignment="1">
      <alignment horizontal="center" vertical="center"/>
    </xf>
    <xf numFmtId="176" fontId="4" fillId="3" borderId="36" xfId="0" applyNumberFormat="1" applyFont="1" applyFill="1" applyBorder="1" applyAlignment="1">
      <alignment horizontal="center" vertical="center"/>
    </xf>
    <xf numFmtId="0" fontId="2" fillId="3" borderId="79" xfId="0" applyFont="1" applyFill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78" xfId="0" applyFont="1" applyFill="1" applyBorder="1" applyAlignment="1">
      <alignment horizontal="center" vertical="center"/>
    </xf>
    <xf numFmtId="0" fontId="2" fillId="5" borderId="74" xfId="0" applyFont="1" applyFill="1" applyBorder="1" applyAlignment="1" applyProtection="1">
      <alignment horizontal="center" vertical="center"/>
      <protection locked="0"/>
    </xf>
    <xf numFmtId="0" fontId="2" fillId="5" borderId="27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5" borderId="26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76" fontId="4" fillId="3" borderId="37" xfId="0" applyNumberFormat="1" applyFont="1" applyFill="1" applyBorder="1" applyAlignment="1">
      <alignment horizontal="center" vertical="center"/>
    </xf>
    <xf numFmtId="176" fontId="4" fillId="3" borderId="38" xfId="0" applyNumberFormat="1" applyFont="1" applyFill="1" applyBorder="1" applyAlignment="1">
      <alignment horizontal="center" vertical="center"/>
    </xf>
    <xf numFmtId="176" fontId="4" fillId="3" borderId="39" xfId="0" applyNumberFormat="1" applyFont="1" applyFill="1" applyBorder="1" applyAlignment="1">
      <alignment horizontal="center" vertical="center"/>
    </xf>
    <xf numFmtId="176" fontId="4" fillId="3" borderId="40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2" fillId="5" borderId="72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176" fontId="4" fillId="3" borderId="41" xfId="0" applyNumberFormat="1" applyFont="1" applyFill="1" applyBorder="1" applyAlignment="1">
      <alignment horizontal="center" vertical="center"/>
    </xf>
    <xf numFmtId="176" fontId="4" fillId="3" borderId="42" xfId="0" applyNumberFormat="1" applyFont="1" applyFill="1" applyBorder="1" applyAlignment="1">
      <alignment horizontal="center" vertical="center"/>
    </xf>
    <xf numFmtId="176" fontId="4" fillId="3" borderId="43" xfId="0" applyNumberFormat="1" applyFont="1" applyFill="1" applyBorder="1" applyAlignment="1">
      <alignment horizontal="center" vertical="center"/>
    </xf>
    <xf numFmtId="176" fontId="4" fillId="3" borderId="4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" borderId="75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73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74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72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2" fillId="4" borderId="75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4" borderId="73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176" fontId="4" fillId="4" borderId="31" xfId="0" applyNumberFormat="1" applyFont="1" applyFill="1" applyBorder="1" applyAlignment="1">
      <alignment horizontal="center" vertical="center"/>
    </xf>
    <xf numFmtId="176" fontId="4" fillId="4" borderId="32" xfId="0" applyNumberFormat="1" applyFont="1" applyFill="1" applyBorder="1" applyAlignment="1">
      <alignment horizontal="center" vertical="center"/>
    </xf>
    <xf numFmtId="176" fontId="4" fillId="4" borderId="33" xfId="0" applyNumberFormat="1" applyFont="1" applyFill="1" applyBorder="1" applyAlignment="1">
      <alignment horizontal="center" vertical="center"/>
    </xf>
    <xf numFmtId="176" fontId="4" fillId="4" borderId="34" xfId="0" applyNumberFormat="1" applyFont="1" applyFill="1" applyBorder="1" applyAlignment="1">
      <alignment horizontal="center" vertical="center"/>
    </xf>
    <xf numFmtId="176" fontId="4" fillId="4" borderId="35" xfId="0" applyNumberFormat="1" applyFont="1" applyFill="1" applyBorder="1" applyAlignment="1">
      <alignment horizontal="center" vertical="center"/>
    </xf>
    <xf numFmtId="176" fontId="4" fillId="4" borderId="36" xfId="0" applyNumberFormat="1" applyFont="1" applyFill="1" applyBorder="1" applyAlignment="1">
      <alignment horizontal="center" vertical="center"/>
    </xf>
    <xf numFmtId="0" fontId="2" fillId="4" borderId="79" xfId="0" applyFont="1" applyFill="1" applyBorder="1" applyAlignment="1">
      <alignment horizontal="center" vertical="center"/>
    </xf>
    <xf numFmtId="0" fontId="2" fillId="4" borderId="7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78" xfId="0" applyFont="1" applyFill="1" applyBorder="1" applyAlignment="1">
      <alignment horizontal="center" vertical="center"/>
    </xf>
    <xf numFmtId="0" fontId="2" fillId="4" borderId="74" xfId="0" applyFon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center"/>
      <protection locked="0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26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176" fontId="4" fillId="4" borderId="37" xfId="0" applyNumberFormat="1" applyFont="1" applyFill="1" applyBorder="1" applyAlignment="1">
      <alignment horizontal="center" vertical="center"/>
    </xf>
    <xf numFmtId="176" fontId="4" fillId="4" borderId="38" xfId="0" applyNumberFormat="1" applyFont="1" applyFill="1" applyBorder="1" applyAlignment="1">
      <alignment horizontal="center" vertical="center"/>
    </xf>
    <xf numFmtId="176" fontId="4" fillId="4" borderId="39" xfId="0" applyNumberFormat="1" applyFont="1" applyFill="1" applyBorder="1" applyAlignment="1">
      <alignment horizontal="center" vertical="center"/>
    </xf>
    <xf numFmtId="176" fontId="4" fillId="4" borderId="40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/>
      <protection locked="0"/>
    </xf>
    <xf numFmtId="0" fontId="2" fillId="6" borderId="26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27" xfId="0" applyFont="1" applyFill="1" applyBorder="1" applyAlignment="1" applyProtection="1">
      <alignment horizontal="center" vertical="center"/>
      <protection locked="0"/>
    </xf>
    <xf numFmtId="0" fontId="2" fillId="6" borderId="7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76" xfId="0" applyFont="1" applyFill="1" applyBorder="1" applyAlignment="1">
      <alignment horizontal="center" vertical="center"/>
    </xf>
    <xf numFmtId="0" fontId="2" fillId="6" borderId="77" xfId="0" applyFont="1" applyFill="1" applyBorder="1" applyAlignment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 wrapText="1"/>
    </xf>
    <xf numFmtId="0" fontId="6" fillId="6" borderId="54" xfId="0" applyFont="1" applyFill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/>
    </xf>
    <xf numFmtId="0" fontId="2" fillId="11" borderId="28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7" borderId="26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2" fillId="7" borderId="27" xfId="0" applyFont="1" applyFill="1" applyBorder="1" applyAlignment="1" applyProtection="1">
      <alignment horizontal="center" vertical="center"/>
      <protection locked="0"/>
    </xf>
    <xf numFmtId="0" fontId="2" fillId="11" borderId="12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7" borderId="7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73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76" xfId="0" applyFont="1" applyFill="1" applyBorder="1" applyAlignment="1">
      <alignment horizontal="center" vertical="center"/>
    </xf>
    <xf numFmtId="0" fontId="2" fillId="7" borderId="77" xfId="0" applyFont="1" applyFill="1" applyBorder="1" applyAlignment="1">
      <alignment horizontal="center" vertical="center"/>
    </xf>
    <xf numFmtId="0" fontId="2" fillId="7" borderId="5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2" fillId="7" borderId="7" xfId="0" applyFont="1" applyFill="1" applyBorder="1" applyAlignment="1" applyProtection="1">
      <alignment horizontal="center" vertical="center"/>
      <protection locked="0"/>
    </xf>
    <xf numFmtId="0" fontId="6" fillId="7" borderId="53" xfId="0" applyFont="1" applyFill="1" applyBorder="1" applyAlignment="1">
      <alignment horizontal="center" vertical="center" wrapText="1"/>
    </xf>
    <xf numFmtId="0" fontId="6" fillId="7" borderId="54" xfId="0" applyFont="1" applyFill="1" applyBorder="1" applyAlignment="1">
      <alignment horizontal="center" vertical="center" wrapText="1"/>
    </xf>
    <xf numFmtId="0" fontId="6" fillId="7" borderId="55" xfId="0" applyFont="1" applyFill="1" applyBorder="1" applyAlignment="1">
      <alignment horizontal="center" vertical="center" wrapText="1"/>
    </xf>
    <xf numFmtId="0" fontId="6" fillId="7" borderId="56" xfId="0" applyFont="1" applyFill="1" applyBorder="1" applyAlignment="1">
      <alignment horizontal="center" vertical="center" wrapText="1"/>
    </xf>
    <xf numFmtId="0" fontId="6" fillId="7" borderId="57" xfId="0" applyFont="1" applyFill="1" applyBorder="1" applyAlignment="1">
      <alignment horizontal="center" vertical="center" wrapText="1"/>
    </xf>
    <xf numFmtId="0" fontId="6" fillId="7" borderId="5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CC"/>
      <color rgb="FFCCFFFF"/>
      <color rgb="FFCCFFCC"/>
      <color rgb="FFFF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171450</xdr:rowOff>
    </xdr:from>
    <xdr:to>
      <xdr:col>17</xdr:col>
      <xdr:colOff>238125</xdr:colOff>
      <xdr:row>16</xdr:row>
      <xdr:rowOff>200026</xdr:rowOff>
    </xdr:to>
    <xdr:sp macro="" textlink="">
      <xdr:nvSpPr>
        <xdr:cNvPr id="3" name="角丸四角形吹き出し 2"/>
        <xdr:cNvSpPr/>
      </xdr:nvSpPr>
      <xdr:spPr>
        <a:xfrm>
          <a:off x="981075" y="3638550"/>
          <a:ext cx="2695575" cy="523876"/>
        </a:xfrm>
        <a:prstGeom prst="wedgeRoundRectCallout">
          <a:avLst>
            <a:gd name="adj1" fmla="val -66480"/>
            <a:gd name="adj2" fmla="val -32916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latin typeface="+mj-ea"/>
              <a:ea typeface="+mj-ea"/>
            </a:rPr>
            <a:t>【</a:t>
          </a:r>
          <a:r>
            <a:rPr kumimoji="1" lang="ja-JP" altLang="en-US" sz="1100">
              <a:latin typeface="+mj-ea"/>
              <a:ea typeface="+mj-ea"/>
            </a:rPr>
            <a:t>チーム名</a:t>
          </a:r>
          <a:r>
            <a:rPr kumimoji="1" lang="en-US" altLang="ja-JP" sz="1100">
              <a:latin typeface="+mj-ea"/>
              <a:ea typeface="+mj-ea"/>
            </a:rPr>
            <a:t>】</a:t>
          </a:r>
          <a:r>
            <a:rPr kumimoji="1" lang="ja-JP" altLang="en-US" sz="1100">
              <a:latin typeface="+mj-ea"/>
              <a:ea typeface="+mj-ea"/>
            </a:rPr>
            <a:t>　着色部に略称を手入力。</a:t>
          </a:r>
        </a:p>
      </xdr:txBody>
    </xdr:sp>
    <xdr:clientData/>
  </xdr:twoCellAnchor>
  <xdr:twoCellAnchor>
    <xdr:from>
      <xdr:col>15</xdr:col>
      <xdr:colOff>95250</xdr:colOff>
      <xdr:row>18</xdr:row>
      <xdr:rowOff>219075</xdr:rowOff>
    </xdr:from>
    <xdr:to>
      <xdr:col>28</xdr:col>
      <xdr:colOff>85725</xdr:colOff>
      <xdr:row>21</xdr:row>
      <xdr:rowOff>1</xdr:rowOff>
    </xdr:to>
    <xdr:sp macro="" textlink="">
      <xdr:nvSpPr>
        <xdr:cNvPr id="4" name="角丸四角形吹き出し 3"/>
        <xdr:cNvSpPr/>
      </xdr:nvSpPr>
      <xdr:spPr>
        <a:xfrm>
          <a:off x="3124200" y="4676775"/>
          <a:ext cx="2695575" cy="523876"/>
        </a:xfrm>
        <a:prstGeom prst="wedgeRoundRectCallout">
          <a:avLst>
            <a:gd name="adj1" fmla="val 55075"/>
            <a:gd name="adj2" fmla="val -258370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latin typeface="+mj-ea"/>
              <a:ea typeface="+mj-ea"/>
            </a:rPr>
            <a:t>【</a:t>
          </a:r>
          <a:r>
            <a:rPr kumimoji="1" lang="ja-JP" altLang="en-US" sz="1100">
              <a:latin typeface="+mj-ea"/>
              <a:ea typeface="+mj-ea"/>
            </a:rPr>
            <a:t>試合結果</a:t>
          </a:r>
          <a:r>
            <a:rPr kumimoji="1" lang="en-US" altLang="ja-JP" sz="1100">
              <a:latin typeface="+mj-ea"/>
              <a:ea typeface="+mj-ea"/>
            </a:rPr>
            <a:t>】</a:t>
          </a:r>
          <a:r>
            <a:rPr kumimoji="1" lang="ja-JP" altLang="en-US" sz="1100">
              <a:latin typeface="+mj-ea"/>
              <a:ea typeface="+mj-ea"/>
            </a:rPr>
            <a:t>　得点を手入力。</a:t>
          </a:r>
        </a:p>
      </xdr:txBody>
    </xdr:sp>
    <xdr:clientData/>
  </xdr:twoCellAnchor>
  <xdr:twoCellAnchor>
    <xdr:from>
      <xdr:col>37</xdr:col>
      <xdr:colOff>19050</xdr:colOff>
      <xdr:row>16</xdr:row>
      <xdr:rowOff>19050</xdr:rowOff>
    </xdr:from>
    <xdr:to>
      <xdr:col>50</xdr:col>
      <xdr:colOff>38100</xdr:colOff>
      <xdr:row>18</xdr:row>
      <xdr:rowOff>47626</xdr:rowOff>
    </xdr:to>
    <xdr:sp macro="" textlink="">
      <xdr:nvSpPr>
        <xdr:cNvPr id="5" name="角丸四角形吹き出し 4"/>
        <xdr:cNvSpPr/>
      </xdr:nvSpPr>
      <xdr:spPr>
        <a:xfrm>
          <a:off x="7553325" y="3981450"/>
          <a:ext cx="2695575" cy="523876"/>
        </a:xfrm>
        <a:prstGeom prst="wedgeRoundRectCallout">
          <a:avLst>
            <a:gd name="adj1" fmla="val 66383"/>
            <a:gd name="adj2" fmla="val -220188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latin typeface="+mj-ea"/>
              <a:ea typeface="+mj-ea"/>
            </a:rPr>
            <a:t>【</a:t>
          </a:r>
          <a:r>
            <a:rPr kumimoji="1" lang="ja-JP" altLang="en-US" sz="1100">
              <a:latin typeface="+mj-ea"/>
              <a:ea typeface="+mj-ea"/>
            </a:rPr>
            <a:t>順位</a:t>
          </a:r>
          <a:r>
            <a:rPr kumimoji="1" lang="en-US" altLang="ja-JP" sz="1100">
              <a:latin typeface="+mj-ea"/>
              <a:ea typeface="+mj-ea"/>
            </a:rPr>
            <a:t>】</a:t>
          </a:r>
          <a:r>
            <a:rPr kumimoji="1" lang="ja-JP" altLang="en-US" sz="1100">
              <a:latin typeface="+mj-ea"/>
              <a:ea typeface="+mj-ea"/>
            </a:rPr>
            <a:t>　最終順位を手入力。</a:t>
          </a:r>
        </a:p>
      </xdr:txBody>
    </xdr:sp>
    <xdr:clientData/>
  </xdr:twoCellAnchor>
  <xdr:twoCellAnchor>
    <xdr:from>
      <xdr:col>17</xdr:col>
      <xdr:colOff>9525</xdr:colOff>
      <xdr:row>23</xdr:row>
      <xdr:rowOff>219075</xdr:rowOff>
    </xdr:from>
    <xdr:to>
      <xdr:col>32</xdr:col>
      <xdr:colOff>76200</xdr:colOff>
      <xdr:row>25</xdr:row>
      <xdr:rowOff>104775</xdr:rowOff>
    </xdr:to>
    <xdr:sp macro="" textlink="">
      <xdr:nvSpPr>
        <xdr:cNvPr id="6" name="角丸四角形吹き出し 5"/>
        <xdr:cNvSpPr/>
      </xdr:nvSpPr>
      <xdr:spPr>
        <a:xfrm>
          <a:off x="3448050" y="5915025"/>
          <a:ext cx="3181350" cy="381000"/>
        </a:xfrm>
        <a:prstGeom prst="wedgeRoundRectCallout">
          <a:avLst>
            <a:gd name="adj1" fmla="val 50217"/>
            <a:gd name="adj2" fmla="val -313500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latin typeface="+mj-ea"/>
              <a:ea typeface="+mj-ea"/>
            </a:rPr>
            <a:t>【</a:t>
          </a:r>
          <a:r>
            <a:rPr kumimoji="1" lang="ja-JP" altLang="en-US" sz="1100">
              <a:latin typeface="+mj-ea"/>
              <a:ea typeface="+mj-ea"/>
            </a:rPr>
            <a:t>試合番号</a:t>
          </a:r>
          <a:r>
            <a:rPr kumimoji="1" lang="en-US" altLang="ja-JP" sz="1100">
              <a:latin typeface="+mj-ea"/>
              <a:ea typeface="+mj-ea"/>
            </a:rPr>
            <a:t>】</a:t>
          </a:r>
          <a:r>
            <a:rPr kumimoji="1" lang="ja-JP" altLang="en-US" sz="1100">
              <a:latin typeface="+mj-ea"/>
              <a:ea typeface="+mj-ea"/>
            </a:rPr>
            <a:t>　試合結果報告書の</a:t>
          </a:r>
          <a:r>
            <a:rPr kumimoji="1" lang="en-US" altLang="ja-JP" sz="1100">
              <a:latin typeface="+mj-ea"/>
              <a:ea typeface="+mj-ea"/>
            </a:rPr>
            <a:t>Match </a:t>
          </a:r>
          <a:r>
            <a:rPr kumimoji="1" lang="ja-JP" altLang="en-US" sz="1100">
              <a:latin typeface="+mj-ea"/>
              <a:ea typeface="+mj-ea"/>
            </a:rPr>
            <a:t>№に記載。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BL26"/>
  <sheetViews>
    <sheetView topLeftCell="A4" workbookViewId="0">
      <selection activeCell="BW11" sqref="BW11"/>
    </sheetView>
  </sheetViews>
  <sheetFormatPr defaultColWidth="2.625" defaultRowHeight="20.100000000000001" customHeight="1"/>
  <cols>
    <col min="1" max="1" width="2.125" style="4" customWidth="1"/>
    <col min="2" max="2" width="3.25" style="6" customWidth="1"/>
    <col min="3" max="3" width="2.125" style="4" customWidth="1"/>
    <col min="4" max="4" width="3.25" style="6" customWidth="1"/>
    <col min="5" max="5" width="2.125" style="7" customWidth="1"/>
    <col min="6" max="6" width="3.25" style="6" customWidth="1"/>
    <col min="7" max="7" width="2.125" style="4" customWidth="1"/>
    <col min="8" max="8" width="3.25" style="6" customWidth="1"/>
    <col min="9" max="9" width="2.125" style="7" customWidth="1"/>
    <col min="10" max="10" width="3.25" style="6" customWidth="1"/>
    <col min="11" max="11" width="2.125" style="4" customWidth="1"/>
    <col min="12" max="12" width="3.25" style="6" customWidth="1"/>
    <col min="13" max="13" width="2.125" style="7" customWidth="1"/>
    <col min="14" max="14" width="3.25" style="6" customWidth="1"/>
    <col min="15" max="15" width="2.125" style="4" customWidth="1"/>
    <col min="16" max="16" width="3.25" style="6" customWidth="1"/>
    <col min="17" max="17" width="2.125" style="7" customWidth="1"/>
    <col min="18" max="18" width="3.25" style="6" customWidth="1"/>
    <col min="19" max="19" width="2.125" style="4" customWidth="1"/>
    <col min="20" max="20" width="3.25" style="6" customWidth="1"/>
    <col min="21" max="21" width="2.125" style="7" customWidth="1"/>
    <col min="22" max="22" width="3.25" style="6" customWidth="1"/>
    <col min="23" max="23" width="2.125" style="4" customWidth="1"/>
    <col min="24" max="24" width="3.25" style="6" customWidth="1"/>
    <col min="25" max="25" width="2.125" style="7" customWidth="1"/>
    <col min="26" max="26" width="3.25" style="6" customWidth="1"/>
    <col min="27" max="27" width="2.125" style="4" customWidth="1"/>
    <col min="28" max="28" width="3.25" style="6" customWidth="1"/>
    <col min="29" max="29" width="2.125" style="7" customWidth="1"/>
    <col min="30" max="30" width="3.25" style="6" customWidth="1"/>
    <col min="31" max="31" width="2.125" style="4" customWidth="1"/>
    <col min="32" max="32" width="3.25" style="6" customWidth="1"/>
    <col min="33" max="33" width="2.125" style="7" customWidth="1"/>
    <col min="34" max="34" width="3.25" style="6" customWidth="1"/>
    <col min="35" max="35" width="2.125" style="4" customWidth="1"/>
    <col min="36" max="36" width="3.25" style="6" customWidth="1"/>
    <col min="37" max="37" width="2.125" style="7" customWidth="1"/>
    <col min="38" max="38" width="3.25" style="6" customWidth="1"/>
    <col min="39" max="39" width="2.125" style="4" customWidth="1"/>
    <col min="40" max="40" width="3.25" style="6" customWidth="1"/>
    <col min="41" max="41" width="2.125" style="7" customWidth="1"/>
    <col min="42" max="42" width="3.25" style="6" customWidth="1"/>
    <col min="43" max="43" width="2.125" style="4" customWidth="1"/>
    <col min="44" max="44" width="3.25" style="6" customWidth="1"/>
    <col min="45" max="54" width="2.625" style="4" customWidth="1"/>
    <col min="55" max="63" width="2.625" style="4"/>
    <col min="64" max="64" width="2.625" style="5"/>
    <col min="65" max="16384" width="2.625" style="4"/>
  </cols>
  <sheetData>
    <row r="1" spans="1:64" ht="20.100000000000001" customHeight="1">
      <c r="A1" s="158" t="s">
        <v>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</row>
    <row r="2" spans="1:64" ht="20.100000000000001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</row>
    <row r="3" spans="1:64" ht="20.100000000000001" customHeight="1">
      <c r="A3" s="71"/>
      <c r="B3" s="71"/>
      <c r="C3" s="71"/>
      <c r="D3" s="71"/>
      <c r="E3" s="73"/>
      <c r="F3" s="71"/>
      <c r="G3" s="71"/>
      <c r="H3" s="71"/>
      <c r="I3" s="73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</row>
    <row r="4" spans="1:64" ht="20.100000000000001" customHeight="1" thickBot="1">
      <c r="A4" s="72" t="s">
        <v>13</v>
      </c>
    </row>
    <row r="5" spans="1:64" ht="20.100000000000001" customHeight="1">
      <c r="A5" s="159" t="s">
        <v>14</v>
      </c>
      <c r="B5" s="160"/>
      <c r="C5" s="160"/>
      <c r="D5" s="161"/>
      <c r="E5" s="165" t="str">
        <f>IF(A7="","",A7)</f>
        <v/>
      </c>
      <c r="F5" s="155"/>
      <c r="G5" s="155"/>
      <c r="H5" s="166"/>
      <c r="I5" s="141" t="str">
        <f>IF(A9="","",A9)</f>
        <v/>
      </c>
      <c r="J5" s="141"/>
      <c r="K5" s="141"/>
      <c r="L5" s="141"/>
      <c r="M5" s="141" t="str">
        <f>IF(A11="","",A11)</f>
        <v/>
      </c>
      <c r="N5" s="141"/>
      <c r="O5" s="141"/>
      <c r="P5" s="141"/>
      <c r="Q5" s="141" t="str">
        <f>IF(A13="","",A13)</f>
        <v/>
      </c>
      <c r="R5" s="141"/>
      <c r="S5" s="141"/>
      <c r="T5" s="141"/>
      <c r="U5" s="141" t="str">
        <f>IF(A15="","",A15)</f>
        <v/>
      </c>
      <c r="V5" s="141"/>
      <c r="W5" s="141"/>
      <c r="X5" s="141"/>
      <c r="Y5" s="141" t="str">
        <f>IF(A17="","",A17)</f>
        <v/>
      </c>
      <c r="Z5" s="141"/>
      <c r="AA5" s="141"/>
      <c r="AB5" s="141"/>
      <c r="AC5" s="141" t="str">
        <f>IF(A19="","",A19)</f>
        <v/>
      </c>
      <c r="AD5" s="141"/>
      <c r="AE5" s="141"/>
      <c r="AF5" s="141"/>
      <c r="AG5" s="141" t="str">
        <f>IF(A21="","",A21)</f>
        <v/>
      </c>
      <c r="AH5" s="141"/>
      <c r="AI5" s="141"/>
      <c r="AJ5" s="141"/>
      <c r="AK5" s="141" t="str">
        <f>IF(A23="","",A23)</f>
        <v/>
      </c>
      <c r="AL5" s="141"/>
      <c r="AM5" s="141"/>
      <c r="AN5" s="141"/>
      <c r="AO5" s="154" t="str">
        <f>IF(A25="","",A25)</f>
        <v/>
      </c>
      <c r="AP5" s="155"/>
      <c r="AQ5" s="155"/>
      <c r="AR5" s="137"/>
      <c r="AS5" s="140" t="s">
        <v>0</v>
      </c>
      <c r="AT5" s="141"/>
      <c r="AU5" s="141" t="s">
        <v>1</v>
      </c>
      <c r="AV5" s="141"/>
      <c r="AW5" s="141" t="s">
        <v>2</v>
      </c>
      <c r="AX5" s="141"/>
      <c r="AY5" s="141" t="s">
        <v>3</v>
      </c>
      <c r="AZ5" s="146"/>
      <c r="BA5" s="136" t="s">
        <v>8</v>
      </c>
      <c r="BB5" s="137"/>
      <c r="BC5" s="140" t="s">
        <v>4</v>
      </c>
      <c r="BD5" s="141"/>
      <c r="BE5" s="141" t="s">
        <v>5</v>
      </c>
      <c r="BF5" s="141"/>
      <c r="BG5" s="141" t="s">
        <v>6</v>
      </c>
      <c r="BH5" s="141"/>
      <c r="BI5" s="141" t="s">
        <v>7</v>
      </c>
      <c r="BJ5" s="144"/>
    </row>
    <row r="6" spans="1:64" ht="20.100000000000001" customHeight="1" thickBot="1">
      <c r="A6" s="162"/>
      <c r="B6" s="163"/>
      <c r="C6" s="163"/>
      <c r="D6" s="164"/>
      <c r="E6" s="167"/>
      <c r="F6" s="157"/>
      <c r="G6" s="157"/>
      <c r="H6" s="168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56"/>
      <c r="AP6" s="157"/>
      <c r="AQ6" s="157"/>
      <c r="AR6" s="139"/>
      <c r="AS6" s="142"/>
      <c r="AT6" s="143"/>
      <c r="AU6" s="143"/>
      <c r="AV6" s="143"/>
      <c r="AW6" s="143"/>
      <c r="AX6" s="143"/>
      <c r="AY6" s="143"/>
      <c r="AZ6" s="147"/>
      <c r="BA6" s="138"/>
      <c r="BB6" s="139"/>
      <c r="BC6" s="142"/>
      <c r="BD6" s="143"/>
      <c r="BE6" s="143"/>
      <c r="BF6" s="143"/>
      <c r="BG6" s="143"/>
      <c r="BH6" s="143"/>
      <c r="BI6" s="143"/>
      <c r="BJ6" s="145"/>
    </row>
    <row r="7" spans="1:64" ht="20.100000000000001" customHeight="1">
      <c r="A7" s="148"/>
      <c r="B7" s="149"/>
      <c r="C7" s="149"/>
      <c r="D7" s="133"/>
      <c r="E7" s="150"/>
      <c r="F7" s="151"/>
      <c r="G7" s="151"/>
      <c r="H7" s="152"/>
      <c r="I7" s="8">
        <v>1</v>
      </c>
      <c r="J7" s="74"/>
      <c r="K7" s="10" t="str">
        <f>IF(J7="","",IF(J7=L7,"△",IF(J7&gt;L7,"○","●")))</f>
        <v/>
      </c>
      <c r="L7" s="76"/>
      <c r="M7" s="8">
        <v>2</v>
      </c>
      <c r="N7" s="74"/>
      <c r="O7" s="10" t="str">
        <f t="shared" ref="O7:O8" si="0">IF(N7="","",IF(N7=P7,"△",IF(N7&gt;P7,"○","●")))</f>
        <v/>
      </c>
      <c r="P7" s="76"/>
      <c r="Q7" s="8">
        <v>3</v>
      </c>
      <c r="R7" s="74"/>
      <c r="S7" s="10" t="str">
        <f t="shared" ref="S7:S8" si="1">IF(R7="","",IF(R7=T7,"△",IF(R7&gt;T7,"○","●")))</f>
        <v/>
      </c>
      <c r="T7" s="76"/>
      <c r="U7" s="8">
        <v>4</v>
      </c>
      <c r="V7" s="74"/>
      <c r="W7" s="10" t="str">
        <f t="shared" ref="W7:W14" si="2">IF(V7="","",IF(V7=X7,"△",IF(V7&gt;X7,"○","●")))</f>
        <v/>
      </c>
      <c r="X7" s="76"/>
      <c r="Y7" s="8">
        <v>5</v>
      </c>
      <c r="Z7" s="74"/>
      <c r="AA7" s="10" t="str">
        <f t="shared" ref="AA7:AA16" si="3">IF(Z7="","",IF(Z7=AB7,"△",IF(Z7&gt;AB7,"○","●")))</f>
        <v/>
      </c>
      <c r="AB7" s="76"/>
      <c r="AC7" s="8">
        <v>6</v>
      </c>
      <c r="AD7" s="74"/>
      <c r="AE7" s="10" t="str">
        <f t="shared" ref="AE7:AE18" si="4">IF(AD7="","",IF(AD7=AF7,"△",IF(AD7&gt;AF7,"○","●")))</f>
        <v/>
      </c>
      <c r="AF7" s="76"/>
      <c r="AG7" s="8">
        <v>7</v>
      </c>
      <c r="AH7" s="74"/>
      <c r="AI7" s="10" t="str">
        <f t="shared" ref="AI7:AI20" si="5">IF(AH7="","",IF(AH7=AJ7,"△",IF(AH7&gt;AJ7,"○","●")))</f>
        <v/>
      </c>
      <c r="AJ7" s="76"/>
      <c r="AK7" s="8">
        <v>8</v>
      </c>
      <c r="AL7" s="74"/>
      <c r="AM7" s="10" t="str">
        <f t="shared" ref="AM7:AM22" si="6">IF(AL7="","",IF(AL7=AN7,"△",IF(AL7&gt;AN7,"○","●")))</f>
        <v/>
      </c>
      <c r="AN7" s="76"/>
      <c r="AO7" s="12">
        <v>9</v>
      </c>
      <c r="AP7" s="74"/>
      <c r="AQ7" s="10" t="str">
        <f t="shared" ref="AQ7:AQ24" si="7">IF(AP7="","",IF(AP7=AR7,"△",IF(AP7&gt;AR7,"○","●")))</f>
        <v/>
      </c>
      <c r="AR7" s="80"/>
      <c r="AS7" s="134" t="str">
        <f>IF(AND(BC7="",BE7="",BG7=""),"",SUM(BC7*3+BE7*0+BG7*1))</f>
        <v/>
      </c>
      <c r="AT7" s="130"/>
      <c r="AU7" s="130" t="str">
        <f>IF(AND(F7="",J7="",N7="",R7="",V7="",Z7="",AD7="",AH7="",AL7="",AP7="",F8="",J8="",N8="",R8="",V8="",Z8="",AD8="",AH8="",AL8="",AP8=""),"",SUM(F7,J7,N7,R7,V7,Z7,AD7,AH7,AL7,AP7,F8,J8,N8,R8,V8,Z8,AD8,AH8,AL8,AP8))</f>
        <v/>
      </c>
      <c r="AV7" s="130"/>
      <c r="AW7" s="130" t="str">
        <f>IF(AND(H7="",L7="",P7="",T7="",X7="",AB7="",AF7="",AJ7="",AN7="",AR7="",H8="",L8="",P8="",T8="",X8="",AB8="",AF8="",AJ8="",AN8="",AR8=""),"",SUM(H7,L7,P7,T7,X7,AB7,AF7,AJ7,AN7,AR7,H8,L8,P8,T8,X8,AB8,AF8,AJ8,AN8,AR8))</f>
        <v/>
      </c>
      <c r="AX7" s="130"/>
      <c r="AY7" s="130" t="str">
        <f>IF(AND(AU7="",AW7=""),"",(AU7-AW7))</f>
        <v/>
      </c>
      <c r="AZ7" s="131"/>
      <c r="BA7" s="132"/>
      <c r="BB7" s="133"/>
      <c r="BC7" s="134" t="str">
        <f>IF(AND(G7="",K7="",O7="",S7="",W7="",AA7="",AE7="",AI7="",AM7="",AQ7="",G8="",K8="",O8="",S8="",W8="",AA8="",AE8="",AI8="",AM8="",AQ8=""),"",COUNTIF(E7:AR8,"○"))</f>
        <v/>
      </c>
      <c r="BD7" s="130"/>
      <c r="BE7" s="130" t="str">
        <f>IF(AND(G7="",K7="",O7="",S7="",W7="",AA7="",AE7="",AI7="",AM7="",AQ7="",G8="",K8="",O8="",S8="",W8="",AA8="",AE8="",AI8="",AM8="",AQ8=""),"",COUNTIF(E7:AR8,"●"))</f>
        <v/>
      </c>
      <c r="BF7" s="130"/>
      <c r="BG7" s="130" t="str">
        <f>IF(AND(G7="",K7="",O7="",S7="",W7="",AA7="",AE7="",AI7="",AM7="",AQ7="",G8="",K8="",O8="",S8="",W8="",AA8="",AE8="",AI8="",AM8="",AQ8=""),"",COUNTIF(E7:AR8,"△"))</f>
        <v/>
      </c>
      <c r="BH7" s="130"/>
      <c r="BI7" s="130" t="str">
        <f>IF(AND(G7="",K7="",O7="",S7="",W7="",AA7="",AE7="",AI7="",AM7="",AQ7="",G8="",K8="",O8="",S8="",W8="",AA8="",AE8="",AI8="",AM8="",AQ8=""),"",SUM(COUNTIF(E7:AR8,{"○","●","△"})))</f>
        <v/>
      </c>
      <c r="BJ7" s="135"/>
    </row>
    <row r="8" spans="1:64" ht="20.100000000000001" customHeight="1">
      <c r="A8" s="124"/>
      <c r="B8" s="125"/>
      <c r="C8" s="125"/>
      <c r="D8" s="121"/>
      <c r="E8" s="153"/>
      <c r="F8" s="128"/>
      <c r="G8" s="128"/>
      <c r="H8" s="129"/>
      <c r="I8" s="14">
        <v>46</v>
      </c>
      <c r="J8" s="75"/>
      <c r="K8" s="16" t="str">
        <f>IF(J8="","",IF(J8=L8,"△",IF(J8&gt;L8,"○","●")))</f>
        <v/>
      </c>
      <c r="L8" s="77"/>
      <c r="M8" s="14">
        <v>47</v>
      </c>
      <c r="N8" s="75"/>
      <c r="O8" s="16" t="str">
        <f t="shared" si="0"/>
        <v/>
      </c>
      <c r="P8" s="77"/>
      <c r="Q8" s="14">
        <v>48</v>
      </c>
      <c r="R8" s="75"/>
      <c r="S8" s="16" t="str">
        <f t="shared" si="1"/>
        <v/>
      </c>
      <c r="T8" s="77"/>
      <c r="U8" s="14">
        <v>49</v>
      </c>
      <c r="V8" s="75"/>
      <c r="W8" s="16" t="str">
        <f t="shared" si="2"/>
        <v/>
      </c>
      <c r="X8" s="77"/>
      <c r="Y8" s="14">
        <v>50</v>
      </c>
      <c r="Z8" s="75"/>
      <c r="AA8" s="16" t="str">
        <f t="shared" si="3"/>
        <v/>
      </c>
      <c r="AB8" s="77"/>
      <c r="AC8" s="14">
        <v>51</v>
      </c>
      <c r="AD8" s="75"/>
      <c r="AE8" s="16" t="str">
        <f t="shared" si="4"/>
        <v/>
      </c>
      <c r="AF8" s="77"/>
      <c r="AG8" s="14">
        <v>52</v>
      </c>
      <c r="AH8" s="75"/>
      <c r="AI8" s="16" t="str">
        <f t="shared" si="5"/>
        <v/>
      </c>
      <c r="AJ8" s="77"/>
      <c r="AK8" s="14">
        <v>53</v>
      </c>
      <c r="AL8" s="75"/>
      <c r="AM8" s="16" t="str">
        <f t="shared" si="6"/>
        <v/>
      </c>
      <c r="AN8" s="77"/>
      <c r="AO8" s="18">
        <v>54</v>
      </c>
      <c r="AP8" s="75"/>
      <c r="AQ8" s="16" t="str">
        <f t="shared" si="7"/>
        <v/>
      </c>
      <c r="AR8" s="81"/>
      <c r="AS8" s="122"/>
      <c r="AT8" s="118"/>
      <c r="AU8" s="118"/>
      <c r="AV8" s="118"/>
      <c r="AW8" s="118"/>
      <c r="AX8" s="118"/>
      <c r="AY8" s="118"/>
      <c r="AZ8" s="119"/>
      <c r="BA8" s="120"/>
      <c r="BB8" s="121"/>
      <c r="BC8" s="122"/>
      <c r="BD8" s="118"/>
      <c r="BE8" s="118"/>
      <c r="BF8" s="118"/>
      <c r="BG8" s="118"/>
      <c r="BH8" s="118"/>
      <c r="BI8" s="118"/>
      <c r="BJ8" s="123"/>
    </row>
    <row r="9" spans="1:64" ht="20.100000000000001" customHeight="1">
      <c r="A9" s="106"/>
      <c r="B9" s="107"/>
      <c r="C9" s="107"/>
      <c r="D9" s="97"/>
      <c r="E9" s="20">
        <f>I7</f>
        <v>1</v>
      </c>
      <c r="F9" s="21" t="str">
        <f>IF(L7="","",L7)</f>
        <v/>
      </c>
      <c r="G9" s="22" t="str">
        <f t="shared" ref="G9:G26" si="8">IF(F9="","",IF(F9=H9,"△",IF(F9&gt;H9,"○","●")))</f>
        <v/>
      </c>
      <c r="H9" s="23" t="str">
        <f>IF(J7="","",J7)</f>
        <v/>
      </c>
      <c r="I9" s="110"/>
      <c r="J9" s="111"/>
      <c r="K9" s="111"/>
      <c r="L9" s="126"/>
      <c r="M9" s="24">
        <v>10</v>
      </c>
      <c r="N9" s="78"/>
      <c r="O9" s="22" t="str">
        <f>IF(N9="","",IF(N9=P9,"△",IF(N9&gt;P9,"○","●")))</f>
        <v/>
      </c>
      <c r="P9" s="79"/>
      <c r="Q9" s="24">
        <v>11</v>
      </c>
      <c r="R9" s="78"/>
      <c r="S9" s="22" t="str">
        <f>IF(R9="","",IF(R9=T9,"△",IF(R9&gt;T9,"○","●")))</f>
        <v/>
      </c>
      <c r="T9" s="79"/>
      <c r="U9" s="24">
        <v>12</v>
      </c>
      <c r="V9" s="78"/>
      <c r="W9" s="22" t="str">
        <f t="shared" si="2"/>
        <v/>
      </c>
      <c r="X9" s="79"/>
      <c r="Y9" s="24">
        <v>13</v>
      </c>
      <c r="Z9" s="78"/>
      <c r="AA9" s="22" t="str">
        <f t="shared" si="3"/>
        <v/>
      </c>
      <c r="AB9" s="79"/>
      <c r="AC9" s="24">
        <v>14</v>
      </c>
      <c r="AD9" s="78"/>
      <c r="AE9" s="22" t="str">
        <f t="shared" si="4"/>
        <v/>
      </c>
      <c r="AF9" s="79"/>
      <c r="AG9" s="24">
        <v>15</v>
      </c>
      <c r="AH9" s="78"/>
      <c r="AI9" s="22" t="str">
        <f t="shared" si="5"/>
        <v/>
      </c>
      <c r="AJ9" s="79"/>
      <c r="AK9" s="24">
        <v>16</v>
      </c>
      <c r="AL9" s="78"/>
      <c r="AM9" s="22" t="str">
        <f t="shared" si="6"/>
        <v/>
      </c>
      <c r="AN9" s="79"/>
      <c r="AO9" s="27">
        <v>17</v>
      </c>
      <c r="AP9" s="78"/>
      <c r="AQ9" s="22" t="str">
        <f t="shared" si="7"/>
        <v/>
      </c>
      <c r="AR9" s="82"/>
      <c r="AS9" s="100" t="str">
        <f>IF(AND(BC9="",BE9="",BG9=""),"",SUM(BC9*3+BE9*0+BG9*1))</f>
        <v/>
      </c>
      <c r="AT9" s="101"/>
      <c r="AU9" s="101" t="str">
        <f t="shared" ref="AU9" si="9">IF(AND(F9="",J9="",N9="",R9="",V9="",Z9="",AD9="",AH9="",AL9="",AP9="",F10="",J10="",N10="",R10="",V10="",Z10="",AD10="",AH10="",AL10="",AP10=""),"",SUM(F9,J9,N9,R9,V9,Z9,AD9,AH9,AL9,AP9,F10,J10,N10,R10,V10,Z10,AD10,AH10,AL10,AP10))</f>
        <v/>
      </c>
      <c r="AV9" s="101"/>
      <c r="AW9" s="101" t="str">
        <f t="shared" ref="AW9" si="10">IF(AND(H9="",L9="",P9="",T9="",X9="",AB9="",AF9="",AJ9="",AN9="",AR9="",H10="",L10="",P10="",T10="",X10="",AB10="",AF10="",AJ10="",AN10="",AR10=""),"",SUM(H9,L9,P9,T9,X9,AB9,AF9,AJ9,AN9,AR9,H10,L10,P10,T10,X10,AB10,AF10,AJ10,AN10,AR10))</f>
        <v/>
      </c>
      <c r="AX9" s="101"/>
      <c r="AY9" s="101" t="str">
        <f>IF(AND(AU9="",AW9=""),"",(AU9-AW9))</f>
        <v/>
      </c>
      <c r="AZ9" s="116"/>
      <c r="BA9" s="96"/>
      <c r="BB9" s="97"/>
      <c r="BC9" s="100" t="str">
        <f>IF(AND(G9="",K9="",O9="",S9="",W9="",AA9="",AE9="",AI9="",AM9="",AQ9="",G10="",K10="",O10="",S10="",W10="",AA10="",AE10="",AI10="",AM10="",AQ10=""),"",COUNTIF(E9:AR10,"○"))</f>
        <v/>
      </c>
      <c r="BD9" s="101"/>
      <c r="BE9" s="101" t="str">
        <f>IF(AND(G9="",K9="",O9="",S9="",W9="",AA9="",AE9="",AI9="",AM9="",AQ9="",G10="",K10="",O10="",S10="",W10="",AA10="",AE10="",AI10="",AM10="",AQ10=""),"",COUNTIF(E9:AR10,"●"))</f>
        <v/>
      </c>
      <c r="BF9" s="101"/>
      <c r="BG9" s="101" t="str">
        <f>IF(AND(G9="",K9="",O9="",S9="",W9="",AA9="",AE9="",AI9="",AM9="",AQ9="",G10="",K10="",O10="",S10="",W10="",AA10="",AE10="",AI10="",AM10="",AQ10=""),"",COUNTIF(E9:AR10,"△"))</f>
        <v/>
      </c>
      <c r="BH9" s="101"/>
      <c r="BI9" s="101" t="str">
        <f>IF(AND(G9="",K9="",O9="",S9="",W9="",AA9="",AE9="",AI9="",AM9="",AQ9="",G10="",K10="",O10="",S10="",W10="",AA10="",AE10="",AI10="",AM10="",AQ10=""),"",SUM(COUNTIF(E9:AR10,{"○","●","△"})))</f>
        <v/>
      </c>
      <c r="BJ9" s="104"/>
    </row>
    <row r="10" spans="1:64" ht="20.100000000000001" customHeight="1">
      <c r="A10" s="124"/>
      <c r="B10" s="125"/>
      <c r="C10" s="125"/>
      <c r="D10" s="121"/>
      <c r="E10" s="29">
        <f>I8</f>
        <v>46</v>
      </c>
      <c r="F10" s="30" t="str">
        <f>IF(L8="","",L8)</f>
        <v/>
      </c>
      <c r="G10" s="16" t="str">
        <f t="shared" si="8"/>
        <v/>
      </c>
      <c r="H10" s="31" t="str">
        <f>IF(J8="","",J8)</f>
        <v/>
      </c>
      <c r="I10" s="127"/>
      <c r="J10" s="128"/>
      <c r="K10" s="128"/>
      <c r="L10" s="129"/>
      <c r="M10" s="14">
        <v>55</v>
      </c>
      <c r="N10" s="75"/>
      <c r="O10" s="16" t="str">
        <f>IF(N10="","",IF(N10=P10,"△",IF(N10&gt;P10,"○","●")))</f>
        <v/>
      </c>
      <c r="P10" s="77"/>
      <c r="Q10" s="14">
        <v>56</v>
      </c>
      <c r="R10" s="75"/>
      <c r="S10" s="16" t="str">
        <f>IF(R10="","",IF(R10=T10,"△",IF(R10&gt;T10,"○","●")))</f>
        <v/>
      </c>
      <c r="T10" s="77"/>
      <c r="U10" s="14">
        <v>57</v>
      </c>
      <c r="V10" s="75"/>
      <c r="W10" s="16" t="str">
        <f t="shared" si="2"/>
        <v/>
      </c>
      <c r="X10" s="77"/>
      <c r="Y10" s="14">
        <v>58</v>
      </c>
      <c r="Z10" s="75"/>
      <c r="AA10" s="16" t="str">
        <f t="shared" si="3"/>
        <v/>
      </c>
      <c r="AB10" s="77"/>
      <c r="AC10" s="14">
        <v>59</v>
      </c>
      <c r="AD10" s="75"/>
      <c r="AE10" s="16" t="str">
        <f t="shared" si="4"/>
        <v/>
      </c>
      <c r="AF10" s="77"/>
      <c r="AG10" s="14">
        <v>60</v>
      </c>
      <c r="AH10" s="75"/>
      <c r="AI10" s="16" t="str">
        <f t="shared" si="5"/>
        <v/>
      </c>
      <c r="AJ10" s="77"/>
      <c r="AK10" s="14">
        <v>61</v>
      </c>
      <c r="AL10" s="75"/>
      <c r="AM10" s="16" t="str">
        <f t="shared" si="6"/>
        <v/>
      </c>
      <c r="AN10" s="77"/>
      <c r="AO10" s="18">
        <v>62</v>
      </c>
      <c r="AP10" s="75"/>
      <c r="AQ10" s="16" t="str">
        <f t="shared" si="7"/>
        <v/>
      </c>
      <c r="AR10" s="81"/>
      <c r="AS10" s="122"/>
      <c r="AT10" s="118"/>
      <c r="AU10" s="118"/>
      <c r="AV10" s="118"/>
      <c r="AW10" s="118"/>
      <c r="AX10" s="118"/>
      <c r="AY10" s="118"/>
      <c r="AZ10" s="119"/>
      <c r="BA10" s="120"/>
      <c r="BB10" s="121"/>
      <c r="BC10" s="122"/>
      <c r="BD10" s="118"/>
      <c r="BE10" s="118"/>
      <c r="BF10" s="118"/>
      <c r="BG10" s="118"/>
      <c r="BH10" s="118"/>
      <c r="BI10" s="118"/>
      <c r="BJ10" s="123"/>
    </row>
    <row r="11" spans="1:64" ht="20.100000000000001" customHeight="1">
      <c r="A11" s="106"/>
      <c r="B11" s="107"/>
      <c r="C11" s="107"/>
      <c r="D11" s="97"/>
      <c r="E11" s="20">
        <f>M7</f>
        <v>2</v>
      </c>
      <c r="F11" s="21" t="str">
        <f>IF(P7="","",P7)</f>
        <v/>
      </c>
      <c r="G11" s="22" t="str">
        <f t="shared" si="8"/>
        <v/>
      </c>
      <c r="H11" s="23" t="str">
        <f>IF(N7="","",N7)</f>
        <v/>
      </c>
      <c r="I11" s="24">
        <f>M9</f>
        <v>10</v>
      </c>
      <c r="J11" s="32" t="str">
        <f>IF(P9="","",P9)</f>
        <v/>
      </c>
      <c r="K11" s="33" t="str">
        <f t="shared" ref="K11:K26" si="11">IF(J11="","",IF(J11=L11,"△",IF(J11&gt;L11,"○","●")))</f>
        <v/>
      </c>
      <c r="L11" s="23" t="str">
        <f>IF(N9="","",N9)</f>
        <v/>
      </c>
      <c r="M11" s="110"/>
      <c r="N11" s="111"/>
      <c r="O11" s="111"/>
      <c r="P11" s="126"/>
      <c r="Q11" s="24">
        <v>18</v>
      </c>
      <c r="R11" s="78"/>
      <c r="S11" s="22" t="str">
        <f>IF(R11="","",IF(R11=T11,"△",IF(R11&gt;T11,"○","●")))</f>
        <v/>
      </c>
      <c r="T11" s="79"/>
      <c r="U11" s="24">
        <v>19</v>
      </c>
      <c r="V11" s="78"/>
      <c r="W11" s="22" t="str">
        <f t="shared" si="2"/>
        <v/>
      </c>
      <c r="X11" s="79"/>
      <c r="Y11" s="24">
        <v>20</v>
      </c>
      <c r="Z11" s="78"/>
      <c r="AA11" s="22" t="str">
        <f t="shared" si="3"/>
        <v/>
      </c>
      <c r="AB11" s="79"/>
      <c r="AC11" s="24">
        <v>21</v>
      </c>
      <c r="AD11" s="78"/>
      <c r="AE11" s="22" t="str">
        <f t="shared" si="4"/>
        <v/>
      </c>
      <c r="AF11" s="79"/>
      <c r="AG11" s="24">
        <v>22</v>
      </c>
      <c r="AH11" s="78"/>
      <c r="AI11" s="22" t="str">
        <f t="shared" si="5"/>
        <v/>
      </c>
      <c r="AJ11" s="79"/>
      <c r="AK11" s="24">
        <v>23</v>
      </c>
      <c r="AL11" s="78"/>
      <c r="AM11" s="22" t="str">
        <f t="shared" si="6"/>
        <v/>
      </c>
      <c r="AN11" s="79"/>
      <c r="AO11" s="27">
        <v>24</v>
      </c>
      <c r="AP11" s="78"/>
      <c r="AQ11" s="22" t="str">
        <f t="shared" si="7"/>
        <v/>
      </c>
      <c r="AR11" s="82"/>
      <c r="AS11" s="100" t="str">
        <f>IF(AND(BC11="",BE11="",BG11=""),"",SUM(BC11*3+BE11*0+BG11*1))</f>
        <v/>
      </c>
      <c r="AT11" s="101"/>
      <c r="AU11" s="101" t="str">
        <f t="shared" ref="AU11" si="12">IF(AND(F11="",J11="",N11="",R11="",V11="",Z11="",AD11="",AH11="",AL11="",AP11="",F12="",J12="",N12="",R12="",V12="",Z12="",AD12="",AH12="",AL12="",AP12=""),"",SUM(F11,J11,N11,R11,V11,Z11,AD11,AH11,AL11,AP11,F12,J12,N12,R12,V12,Z12,AD12,AH12,AL12,AP12))</f>
        <v/>
      </c>
      <c r="AV11" s="101"/>
      <c r="AW11" s="101" t="str">
        <f t="shared" ref="AW11" si="13">IF(AND(H11="",L11="",P11="",T11="",X11="",AB11="",AF11="",AJ11="",AN11="",AR11="",H12="",L12="",P12="",T12="",X12="",AB12="",AF12="",AJ12="",AN12="",AR12=""),"",SUM(H11,L11,P11,T11,X11,AB11,AF11,AJ11,AN11,AR11,H12,L12,P12,T12,X12,AB12,AF12,AJ12,AN12,AR12))</f>
        <v/>
      </c>
      <c r="AX11" s="101"/>
      <c r="AY11" s="101" t="str">
        <f t="shared" ref="AY11" si="14">IF(AND(AU11="",AW11=""),"",(AU11-AW11))</f>
        <v/>
      </c>
      <c r="AZ11" s="116"/>
      <c r="BA11" s="96"/>
      <c r="BB11" s="97"/>
      <c r="BC11" s="100" t="str">
        <f>IF(AND(G11="",K11="",O11="",S11="",W11="",AA11="",AE11="",AI11="",AM11="",AQ11="",G12="",K12="",O12="",S12="",W12="",AA12="",AE12="",AI12="",AM12="",AQ12=""),"",COUNTIF(E11:AR12,"○"))</f>
        <v/>
      </c>
      <c r="BD11" s="101"/>
      <c r="BE11" s="101" t="str">
        <f>IF(AND(G11="",K11="",O11="",S11="",W11="",AA11="",AE11="",AI11="",AM11="",AQ11="",G12="",K12="",O12="",S12="",W12="",AA12="",AE12="",AI12="",AM12="",AQ12=""),"",COUNTIF(E11:AR12,"●"))</f>
        <v/>
      </c>
      <c r="BF11" s="101"/>
      <c r="BG11" s="101" t="str">
        <f>IF(AND(G11="",K11="",O11="",S11="",W11="",AA11="",AE11="",AI11="",AM11="",AQ11="",G12="",K12="",O12="",S12="",W12="",AA12="",AE12="",AI12="",AM12="",AQ12=""),"",COUNTIF(E11:AR12,"△"))</f>
        <v/>
      </c>
      <c r="BH11" s="101"/>
      <c r="BI11" s="101" t="str">
        <f>IF(AND(G11="",K11="",O11="",S11="",W11="",AA11="",AE11="",AI11="",AM11="",AQ11="",G12="",K12="",O12="",S12="",W12="",AA12="",AE12="",AI12="",AM12="",AQ12=""),"",SUM(COUNTIF(E11:AR12,{"○","●","△"})))</f>
        <v/>
      </c>
      <c r="BJ11" s="104"/>
    </row>
    <row r="12" spans="1:64" ht="20.100000000000001" customHeight="1">
      <c r="A12" s="124"/>
      <c r="B12" s="125"/>
      <c r="C12" s="125"/>
      <c r="D12" s="121"/>
      <c r="E12" s="29">
        <f>M8</f>
        <v>47</v>
      </c>
      <c r="F12" s="30" t="str">
        <f>IF(P8="","",P8)</f>
        <v/>
      </c>
      <c r="G12" s="16" t="str">
        <f t="shared" si="8"/>
        <v/>
      </c>
      <c r="H12" s="31" t="str">
        <f>IF(N8="","",N8)</f>
        <v/>
      </c>
      <c r="I12" s="14">
        <f>M10</f>
        <v>55</v>
      </c>
      <c r="J12" s="30" t="str">
        <f>IF(P10="","",P10)</f>
        <v/>
      </c>
      <c r="K12" s="16" t="str">
        <f t="shared" si="11"/>
        <v/>
      </c>
      <c r="L12" s="31" t="str">
        <f>IF(N10="","",N10)</f>
        <v/>
      </c>
      <c r="M12" s="127"/>
      <c r="N12" s="128"/>
      <c r="O12" s="128"/>
      <c r="P12" s="129"/>
      <c r="Q12" s="14">
        <v>63</v>
      </c>
      <c r="R12" s="75"/>
      <c r="S12" s="16" t="str">
        <f>IF(R12="","",IF(R12=T12,"△",IF(R12&gt;T12,"○","●")))</f>
        <v/>
      </c>
      <c r="T12" s="77"/>
      <c r="U12" s="14">
        <v>64</v>
      </c>
      <c r="V12" s="75"/>
      <c r="W12" s="16" t="str">
        <f t="shared" si="2"/>
        <v/>
      </c>
      <c r="X12" s="77"/>
      <c r="Y12" s="14">
        <v>65</v>
      </c>
      <c r="Z12" s="75"/>
      <c r="AA12" s="16" t="str">
        <f t="shared" si="3"/>
        <v/>
      </c>
      <c r="AB12" s="77"/>
      <c r="AC12" s="14">
        <v>66</v>
      </c>
      <c r="AD12" s="75"/>
      <c r="AE12" s="16" t="str">
        <f t="shared" si="4"/>
        <v/>
      </c>
      <c r="AF12" s="77"/>
      <c r="AG12" s="14">
        <v>67</v>
      </c>
      <c r="AH12" s="75"/>
      <c r="AI12" s="16" t="str">
        <f t="shared" si="5"/>
        <v/>
      </c>
      <c r="AJ12" s="77"/>
      <c r="AK12" s="14">
        <v>68</v>
      </c>
      <c r="AL12" s="75"/>
      <c r="AM12" s="16" t="str">
        <f t="shared" si="6"/>
        <v/>
      </c>
      <c r="AN12" s="77"/>
      <c r="AO12" s="18">
        <v>69</v>
      </c>
      <c r="AP12" s="75"/>
      <c r="AQ12" s="16" t="str">
        <f t="shared" si="7"/>
        <v/>
      </c>
      <c r="AR12" s="81"/>
      <c r="AS12" s="122"/>
      <c r="AT12" s="118"/>
      <c r="AU12" s="118"/>
      <c r="AV12" s="118"/>
      <c r="AW12" s="118"/>
      <c r="AX12" s="118"/>
      <c r="AY12" s="118"/>
      <c r="AZ12" s="119"/>
      <c r="BA12" s="120"/>
      <c r="BB12" s="121"/>
      <c r="BC12" s="122"/>
      <c r="BD12" s="118"/>
      <c r="BE12" s="118"/>
      <c r="BF12" s="118"/>
      <c r="BG12" s="118"/>
      <c r="BH12" s="118"/>
      <c r="BI12" s="118"/>
      <c r="BJ12" s="123"/>
    </row>
    <row r="13" spans="1:64" ht="20.100000000000001" customHeight="1">
      <c r="A13" s="106"/>
      <c r="B13" s="107"/>
      <c r="C13" s="107"/>
      <c r="D13" s="97"/>
      <c r="E13" s="20">
        <f>Q7</f>
        <v>3</v>
      </c>
      <c r="F13" s="21" t="str">
        <f>IF(T7="","",T7)</f>
        <v/>
      </c>
      <c r="G13" s="22" t="str">
        <f t="shared" si="8"/>
        <v/>
      </c>
      <c r="H13" s="23" t="str">
        <f>IF(R7="","",R7)</f>
        <v/>
      </c>
      <c r="I13" s="24">
        <f>Q9</f>
        <v>11</v>
      </c>
      <c r="J13" s="21" t="str">
        <f>IF(T9="","",T9)</f>
        <v/>
      </c>
      <c r="K13" s="22" t="str">
        <f t="shared" si="11"/>
        <v/>
      </c>
      <c r="L13" s="23" t="str">
        <f>IF(R9="","",R9)</f>
        <v/>
      </c>
      <c r="M13" s="24">
        <f>Q11</f>
        <v>18</v>
      </c>
      <c r="N13" s="32" t="str">
        <f>IF(T11="","",T11)</f>
        <v/>
      </c>
      <c r="O13" s="33" t="str">
        <f t="shared" ref="O13:O26" si="15">IF(N13="","",IF(N13=P13,"△",IF(N13&gt;P13,"○","●")))</f>
        <v/>
      </c>
      <c r="P13" s="23" t="str">
        <f>IF(R11="","",R11)</f>
        <v/>
      </c>
      <c r="Q13" s="110"/>
      <c r="R13" s="111"/>
      <c r="S13" s="111"/>
      <c r="T13" s="126"/>
      <c r="U13" s="24">
        <v>25</v>
      </c>
      <c r="V13" s="78"/>
      <c r="W13" s="22" t="str">
        <f t="shared" si="2"/>
        <v/>
      </c>
      <c r="X13" s="79"/>
      <c r="Y13" s="24">
        <v>26</v>
      </c>
      <c r="Z13" s="78"/>
      <c r="AA13" s="22" t="str">
        <f t="shared" si="3"/>
        <v/>
      </c>
      <c r="AB13" s="79"/>
      <c r="AC13" s="24">
        <v>27</v>
      </c>
      <c r="AD13" s="78"/>
      <c r="AE13" s="22" t="str">
        <f t="shared" si="4"/>
        <v/>
      </c>
      <c r="AF13" s="79"/>
      <c r="AG13" s="24">
        <v>28</v>
      </c>
      <c r="AH13" s="78"/>
      <c r="AI13" s="22" t="str">
        <f t="shared" si="5"/>
        <v/>
      </c>
      <c r="AJ13" s="79"/>
      <c r="AK13" s="24">
        <v>29</v>
      </c>
      <c r="AL13" s="78"/>
      <c r="AM13" s="22" t="str">
        <f t="shared" si="6"/>
        <v/>
      </c>
      <c r="AN13" s="79"/>
      <c r="AO13" s="27">
        <v>30</v>
      </c>
      <c r="AP13" s="78"/>
      <c r="AQ13" s="22" t="str">
        <f t="shared" si="7"/>
        <v/>
      </c>
      <c r="AR13" s="82"/>
      <c r="AS13" s="100" t="str">
        <f>IF(AND(BC13="",BE13="",BG13=""),"",SUM(BC13*3+BE13*0+BG13*1))</f>
        <v/>
      </c>
      <c r="AT13" s="101"/>
      <c r="AU13" s="101" t="str">
        <f t="shared" ref="AU13" si="16">IF(AND(F13="",J13="",N13="",R13="",V13="",Z13="",AD13="",AH13="",AL13="",AP13="",F14="",J14="",N14="",R14="",V14="",Z14="",AD14="",AH14="",AL14="",AP14=""),"",SUM(F13,J13,N13,R13,V13,Z13,AD13,AH13,AL13,AP13,F14,J14,N14,R14,V14,Z14,AD14,AH14,AL14,AP14))</f>
        <v/>
      </c>
      <c r="AV13" s="101"/>
      <c r="AW13" s="101" t="str">
        <f t="shared" ref="AW13" si="17">IF(AND(H13="",L13="",P13="",T13="",X13="",AB13="",AF13="",AJ13="",AN13="",AR13="",H14="",L14="",P14="",T14="",X14="",AB14="",AF14="",AJ14="",AN14="",AR14=""),"",SUM(H13,L13,P13,T13,X13,AB13,AF13,AJ13,AN13,AR13,H14,L14,P14,T14,X14,AB14,AF14,AJ14,AN14,AR14))</f>
        <v/>
      </c>
      <c r="AX13" s="101"/>
      <c r="AY13" s="101" t="str">
        <f t="shared" ref="AY13" si="18">IF(AND(AU13="",AW13=""),"",(AU13-AW13))</f>
        <v/>
      </c>
      <c r="AZ13" s="116"/>
      <c r="BA13" s="96"/>
      <c r="BB13" s="97"/>
      <c r="BC13" s="100" t="str">
        <f>IF(AND(G13="",K13="",O13="",S13="",W13="",AA13="",AE13="",AI13="",AM13="",AQ13="",G14="",K14="",O14="",S14="",W14="",AA14="",AE14="",AI14="",AM14="",AQ14=""),"",COUNTIF(E13:AR14,"○"))</f>
        <v/>
      </c>
      <c r="BD13" s="101"/>
      <c r="BE13" s="101" t="str">
        <f>IF(AND(G13="",K13="",O13="",S13="",W13="",AA13="",AE13="",AI13="",AM13="",AQ13="",G14="",K14="",O14="",S14="",W14="",AA14="",AE14="",AI14="",AM14="",AQ14=""),"",COUNTIF(E13:AR14,"●"))</f>
        <v/>
      </c>
      <c r="BF13" s="101"/>
      <c r="BG13" s="101" t="str">
        <f>IF(AND(G13="",K13="",O13="",S13="",W13="",AA13="",AE13="",AI13="",AM13="",AQ13="",G14="",K14="",O14="",S14="",W14="",AA14="",AE14="",AI14="",AM14="",AQ14=""),"",COUNTIF(E13:AR14,"△"))</f>
        <v/>
      </c>
      <c r="BH13" s="101"/>
      <c r="BI13" s="101" t="str">
        <f>IF(AND(G13="",K13="",O13="",S13="",W13="",AA13="",AE13="",AI13="",AM13="",AQ13="",G14="",K14="",O14="",S14="",W14="",AA14="",AE14="",AI14="",AM14="",AQ14=""),"",SUM(COUNTIF(E13:AR14,{"○","●","△"})))</f>
        <v/>
      </c>
      <c r="BJ13" s="104"/>
      <c r="BL13" s="34"/>
    </row>
    <row r="14" spans="1:64" ht="20.100000000000001" customHeight="1">
      <c r="A14" s="124"/>
      <c r="B14" s="125"/>
      <c r="C14" s="125"/>
      <c r="D14" s="121"/>
      <c r="E14" s="29">
        <f>Q8</f>
        <v>48</v>
      </c>
      <c r="F14" s="30" t="str">
        <f>IF(T8="","",T8)</f>
        <v/>
      </c>
      <c r="G14" s="16" t="str">
        <f t="shared" si="8"/>
        <v/>
      </c>
      <c r="H14" s="31" t="str">
        <f>IF(R8="","",R8)</f>
        <v/>
      </c>
      <c r="I14" s="14">
        <f>Q10</f>
        <v>56</v>
      </c>
      <c r="J14" s="30" t="str">
        <f>IF(T10="","",T10)</f>
        <v/>
      </c>
      <c r="K14" s="16" t="str">
        <f t="shared" si="11"/>
        <v/>
      </c>
      <c r="L14" s="31" t="str">
        <f>IF(R10="","",R10)</f>
        <v/>
      </c>
      <c r="M14" s="14">
        <f>Q12</f>
        <v>63</v>
      </c>
      <c r="N14" s="30" t="str">
        <f>IF(T12="","",T12)</f>
        <v/>
      </c>
      <c r="O14" s="16" t="str">
        <f t="shared" si="15"/>
        <v/>
      </c>
      <c r="P14" s="31" t="str">
        <f>IF(R12="","",R12)</f>
        <v/>
      </c>
      <c r="Q14" s="127"/>
      <c r="R14" s="128"/>
      <c r="S14" s="128"/>
      <c r="T14" s="129"/>
      <c r="U14" s="14">
        <v>70</v>
      </c>
      <c r="V14" s="75"/>
      <c r="W14" s="16" t="str">
        <f t="shared" si="2"/>
        <v/>
      </c>
      <c r="X14" s="77"/>
      <c r="Y14" s="14">
        <v>71</v>
      </c>
      <c r="Z14" s="75"/>
      <c r="AA14" s="16" t="str">
        <f t="shared" si="3"/>
        <v/>
      </c>
      <c r="AB14" s="77"/>
      <c r="AC14" s="14">
        <v>72</v>
      </c>
      <c r="AD14" s="75"/>
      <c r="AE14" s="16" t="str">
        <f t="shared" si="4"/>
        <v/>
      </c>
      <c r="AF14" s="77"/>
      <c r="AG14" s="14">
        <v>73</v>
      </c>
      <c r="AH14" s="75"/>
      <c r="AI14" s="16" t="str">
        <f t="shared" si="5"/>
        <v/>
      </c>
      <c r="AJ14" s="77"/>
      <c r="AK14" s="14">
        <v>74</v>
      </c>
      <c r="AL14" s="75"/>
      <c r="AM14" s="16" t="str">
        <f t="shared" si="6"/>
        <v/>
      </c>
      <c r="AN14" s="77"/>
      <c r="AO14" s="18">
        <v>75</v>
      </c>
      <c r="AP14" s="75"/>
      <c r="AQ14" s="16" t="str">
        <f t="shared" si="7"/>
        <v/>
      </c>
      <c r="AR14" s="81"/>
      <c r="AS14" s="122"/>
      <c r="AT14" s="118"/>
      <c r="AU14" s="118"/>
      <c r="AV14" s="118"/>
      <c r="AW14" s="118"/>
      <c r="AX14" s="118"/>
      <c r="AY14" s="118"/>
      <c r="AZ14" s="119"/>
      <c r="BA14" s="120"/>
      <c r="BB14" s="121"/>
      <c r="BC14" s="122"/>
      <c r="BD14" s="118"/>
      <c r="BE14" s="118"/>
      <c r="BF14" s="118"/>
      <c r="BG14" s="118"/>
      <c r="BH14" s="118"/>
      <c r="BI14" s="118"/>
      <c r="BJ14" s="123"/>
    </row>
    <row r="15" spans="1:64" ht="20.100000000000001" customHeight="1">
      <c r="A15" s="106"/>
      <c r="B15" s="107"/>
      <c r="C15" s="107"/>
      <c r="D15" s="97"/>
      <c r="E15" s="20">
        <f>U7</f>
        <v>4</v>
      </c>
      <c r="F15" s="21" t="str">
        <f>IF(X7="","",X7)</f>
        <v/>
      </c>
      <c r="G15" s="22" t="str">
        <f t="shared" si="8"/>
        <v/>
      </c>
      <c r="H15" s="23" t="str">
        <f>IF(V7="","",V7)</f>
        <v/>
      </c>
      <c r="I15" s="24">
        <f>U9</f>
        <v>12</v>
      </c>
      <c r="J15" s="21" t="str">
        <f>IF(X9="","",X9)</f>
        <v/>
      </c>
      <c r="K15" s="22" t="str">
        <f t="shared" si="11"/>
        <v/>
      </c>
      <c r="L15" s="23" t="str">
        <f>IF(V9="","",V9)</f>
        <v/>
      </c>
      <c r="M15" s="24">
        <f>U11</f>
        <v>19</v>
      </c>
      <c r="N15" s="21" t="str">
        <f>IF(X11="","",X11)</f>
        <v/>
      </c>
      <c r="O15" s="22" t="str">
        <f t="shared" si="15"/>
        <v/>
      </c>
      <c r="P15" s="23" t="str">
        <f>IF(V11="","",V11)</f>
        <v/>
      </c>
      <c r="Q15" s="24">
        <f>U13</f>
        <v>25</v>
      </c>
      <c r="R15" s="32" t="str">
        <f>IF(X13="","",X13)</f>
        <v/>
      </c>
      <c r="S15" s="33" t="str">
        <f t="shared" ref="S15:S26" si="19">IF(R15="","",IF(R15=T15,"△",IF(R15&gt;T15,"○","●")))</f>
        <v/>
      </c>
      <c r="T15" s="23" t="str">
        <f>IF(V13="","",V13)</f>
        <v/>
      </c>
      <c r="U15" s="110"/>
      <c r="V15" s="111"/>
      <c r="W15" s="111"/>
      <c r="X15" s="126"/>
      <c r="Y15" s="24">
        <v>31</v>
      </c>
      <c r="Z15" s="78"/>
      <c r="AA15" s="22" t="str">
        <f t="shared" si="3"/>
        <v/>
      </c>
      <c r="AB15" s="79"/>
      <c r="AC15" s="24">
        <v>32</v>
      </c>
      <c r="AD15" s="78"/>
      <c r="AE15" s="22" t="str">
        <f t="shared" si="4"/>
        <v/>
      </c>
      <c r="AF15" s="79"/>
      <c r="AG15" s="24">
        <v>33</v>
      </c>
      <c r="AH15" s="78"/>
      <c r="AI15" s="22" t="str">
        <f t="shared" si="5"/>
        <v/>
      </c>
      <c r="AJ15" s="79"/>
      <c r="AK15" s="24">
        <v>34</v>
      </c>
      <c r="AL15" s="78"/>
      <c r="AM15" s="22" t="str">
        <f t="shared" si="6"/>
        <v/>
      </c>
      <c r="AN15" s="79"/>
      <c r="AO15" s="27">
        <v>35</v>
      </c>
      <c r="AP15" s="78"/>
      <c r="AQ15" s="22" t="str">
        <f t="shared" si="7"/>
        <v/>
      </c>
      <c r="AR15" s="82"/>
      <c r="AS15" s="100" t="str">
        <f>IF(AND(BC15="",BE15="",BG15=""),"",SUM(BC15*3+BE15*0+BG15*1))</f>
        <v/>
      </c>
      <c r="AT15" s="101"/>
      <c r="AU15" s="101" t="str">
        <f t="shared" ref="AU15" si="20">IF(AND(F15="",J15="",N15="",R15="",V15="",Z15="",AD15="",AH15="",AL15="",AP15="",F16="",J16="",N16="",R16="",V16="",Z16="",AD16="",AH16="",AL16="",AP16=""),"",SUM(F15,J15,N15,R15,V15,Z15,AD15,AH15,AL15,AP15,F16,J16,N16,R16,V16,Z16,AD16,AH16,AL16,AP16))</f>
        <v/>
      </c>
      <c r="AV15" s="101"/>
      <c r="AW15" s="101" t="str">
        <f t="shared" ref="AW15" si="21">IF(AND(H15="",L15="",P15="",T15="",X15="",AB15="",AF15="",AJ15="",AN15="",AR15="",H16="",L16="",P16="",T16="",X16="",AB16="",AF16="",AJ16="",AN16="",AR16=""),"",SUM(H15,L15,P15,T15,X15,AB15,AF15,AJ15,AN15,AR15,H16,L16,P16,T16,X16,AB16,AF16,AJ16,AN16,AR16))</f>
        <v/>
      </c>
      <c r="AX15" s="101"/>
      <c r="AY15" s="101" t="str">
        <f t="shared" ref="AY15" si="22">IF(AND(AU15="",AW15=""),"",(AU15-AW15))</f>
        <v/>
      </c>
      <c r="AZ15" s="116"/>
      <c r="BA15" s="96"/>
      <c r="BB15" s="97"/>
      <c r="BC15" s="100" t="str">
        <f>IF(AND(G15="",K15="",O15="",S15="",W15="",AA15="",AE15="",AI15="",AM15="",AQ15="",G16="",K16="",O16="",S16="",W16="",AA16="",AE16="",AI16="",AM16="",AQ16=""),"",COUNTIF(E15:AR16,"○"))</f>
        <v/>
      </c>
      <c r="BD15" s="101"/>
      <c r="BE15" s="101" t="str">
        <f>IF(AND(G15="",K15="",O15="",S15="",W15="",AA15="",AE15="",AI15="",AM15="",AQ15="",G16="",K16="",O16="",S16="",W16="",AA16="",AE16="",AI16="",AM16="",AQ16=""),"",COUNTIF(E15:AR16,"●"))</f>
        <v/>
      </c>
      <c r="BF15" s="101"/>
      <c r="BG15" s="101" t="str">
        <f>IF(AND(G15="",K15="",O15="",S15="",W15="",AA15="",AE15="",AI15="",AM15="",AQ15="",G16="",K16="",O16="",S16="",W16="",AA16="",AE16="",AI16="",AM16="",AQ16=""),"",COUNTIF(E15:AR16,"△"))</f>
        <v/>
      </c>
      <c r="BH15" s="101"/>
      <c r="BI15" s="101" t="str">
        <f>IF(AND(G15="",K15="",O15="",S15="",W15="",AA15="",AE15="",AI15="",AM15="",AQ15="",G16="",K16="",O16="",S16="",W16="",AA16="",AE16="",AI16="",AM16="",AQ16=""),"",SUM(COUNTIF(E15:AR16,{"○","●","△"})))</f>
        <v/>
      </c>
      <c r="BJ15" s="104"/>
    </row>
    <row r="16" spans="1:64" ht="20.100000000000001" customHeight="1">
      <c r="A16" s="124"/>
      <c r="B16" s="125"/>
      <c r="C16" s="125"/>
      <c r="D16" s="121"/>
      <c r="E16" s="29">
        <f>U8</f>
        <v>49</v>
      </c>
      <c r="F16" s="30" t="str">
        <f>IF(X8="","",X8)</f>
        <v/>
      </c>
      <c r="G16" s="16" t="str">
        <f t="shared" si="8"/>
        <v/>
      </c>
      <c r="H16" s="31" t="str">
        <f>IF(V8="","",V8)</f>
        <v/>
      </c>
      <c r="I16" s="14">
        <f>U10</f>
        <v>57</v>
      </c>
      <c r="J16" s="30" t="str">
        <f>IF(X10="","",X10)</f>
        <v/>
      </c>
      <c r="K16" s="16" t="str">
        <f t="shared" si="11"/>
        <v/>
      </c>
      <c r="L16" s="31" t="str">
        <f>IF(V10="","",V10)</f>
        <v/>
      </c>
      <c r="M16" s="14">
        <f>U12</f>
        <v>64</v>
      </c>
      <c r="N16" s="30" t="str">
        <f>IF(X12="","",X12)</f>
        <v/>
      </c>
      <c r="O16" s="16" t="str">
        <f t="shared" si="15"/>
        <v/>
      </c>
      <c r="P16" s="31" t="str">
        <f>IF(V12="","",V12)</f>
        <v/>
      </c>
      <c r="Q16" s="14">
        <f>U14</f>
        <v>70</v>
      </c>
      <c r="R16" s="30" t="str">
        <f>IF(X14="","",X14)</f>
        <v/>
      </c>
      <c r="S16" s="16" t="str">
        <f t="shared" si="19"/>
        <v/>
      </c>
      <c r="T16" s="31" t="str">
        <f>IF(V14="","",V14)</f>
        <v/>
      </c>
      <c r="U16" s="127"/>
      <c r="V16" s="128"/>
      <c r="W16" s="128"/>
      <c r="X16" s="129"/>
      <c r="Y16" s="14">
        <v>76</v>
      </c>
      <c r="Z16" s="75"/>
      <c r="AA16" s="16" t="str">
        <f t="shared" si="3"/>
        <v/>
      </c>
      <c r="AB16" s="77"/>
      <c r="AC16" s="14">
        <v>77</v>
      </c>
      <c r="AD16" s="75"/>
      <c r="AE16" s="16" t="str">
        <f t="shared" si="4"/>
        <v/>
      </c>
      <c r="AF16" s="77"/>
      <c r="AG16" s="14">
        <v>78</v>
      </c>
      <c r="AH16" s="75"/>
      <c r="AI16" s="16" t="str">
        <f t="shared" si="5"/>
        <v/>
      </c>
      <c r="AJ16" s="77"/>
      <c r="AK16" s="14">
        <v>79</v>
      </c>
      <c r="AL16" s="75"/>
      <c r="AM16" s="16" t="str">
        <f t="shared" si="6"/>
        <v/>
      </c>
      <c r="AN16" s="77"/>
      <c r="AO16" s="18">
        <v>80</v>
      </c>
      <c r="AP16" s="75"/>
      <c r="AQ16" s="16" t="str">
        <f t="shared" si="7"/>
        <v/>
      </c>
      <c r="AR16" s="81"/>
      <c r="AS16" s="122"/>
      <c r="AT16" s="118"/>
      <c r="AU16" s="118"/>
      <c r="AV16" s="118"/>
      <c r="AW16" s="118"/>
      <c r="AX16" s="118"/>
      <c r="AY16" s="118"/>
      <c r="AZ16" s="119"/>
      <c r="BA16" s="120"/>
      <c r="BB16" s="121"/>
      <c r="BC16" s="122"/>
      <c r="BD16" s="118"/>
      <c r="BE16" s="118"/>
      <c r="BF16" s="118"/>
      <c r="BG16" s="118"/>
      <c r="BH16" s="118"/>
      <c r="BI16" s="118"/>
      <c r="BJ16" s="123"/>
    </row>
    <row r="17" spans="1:62" ht="20.100000000000001" customHeight="1">
      <c r="A17" s="106"/>
      <c r="B17" s="107"/>
      <c r="C17" s="107"/>
      <c r="D17" s="97"/>
      <c r="E17" s="20">
        <f>Y7</f>
        <v>5</v>
      </c>
      <c r="F17" s="21" t="str">
        <f>IF(AB7="","",AB7)</f>
        <v/>
      </c>
      <c r="G17" s="22" t="str">
        <f t="shared" si="8"/>
        <v/>
      </c>
      <c r="H17" s="23" t="str">
        <f>IF(Z7="","",Z7)</f>
        <v/>
      </c>
      <c r="I17" s="24">
        <f>Y9</f>
        <v>13</v>
      </c>
      <c r="J17" s="21" t="str">
        <f>IF(AB9="","",AB9)</f>
        <v/>
      </c>
      <c r="K17" s="22" t="str">
        <f t="shared" si="11"/>
        <v/>
      </c>
      <c r="L17" s="23" t="str">
        <f>IF(Z9="","",Z9)</f>
        <v/>
      </c>
      <c r="M17" s="24">
        <f>Y11</f>
        <v>20</v>
      </c>
      <c r="N17" s="21" t="str">
        <f>IF(AB11="","",AB11)</f>
        <v/>
      </c>
      <c r="O17" s="22" t="str">
        <f t="shared" si="15"/>
        <v/>
      </c>
      <c r="P17" s="23" t="str">
        <f>IF(Z11="","",Z11)</f>
        <v/>
      </c>
      <c r="Q17" s="24">
        <f>Y13</f>
        <v>26</v>
      </c>
      <c r="R17" s="21" t="str">
        <f>IF(AB13="","",AB13)</f>
        <v/>
      </c>
      <c r="S17" s="22" t="str">
        <f t="shared" si="19"/>
        <v/>
      </c>
      <c r="T17" s="23" t="str">
        <f>IF(Z13="","",Z13)</f>
        <v/>
      </c>
      <c r="U17" s="24">
        <f>Y15</f>
        <v>31</v>
      </c>
      <c r="V17" s="32" t="str">
        <f>IF(AB15="","",AB15)</f>
        <v/>
      </c>
      <c r="W17" s="33" t="str">
        <f t="shared" ref="W17:W26" si="23">IF(V17="","",IF(V17=X17,"△",IF(V17&gt;X17,"○","●")))</f>
        <v/>
      </c>
      <c r="X17" s="23" t="str">
        <f>IF(Z15="","",Z15)</f>
        <v/>
      </c>
      <c r="Y17" s="110"/>
      <c r="Z17" s="111"/>
      <c r="AA17" s="111"/>
      <c r="AB17" s="126"/>
      <c r="AC17" s="24">
        <v>36</v>
      </c>
      <c r="AD17" s="78"/>
      <c r="AE17" s="22" t="str">
        <f t="shared" si="4"/>
        <v/>
      </c>
      <c r="AF17" s="79"/>
      <c r="AG17" s="24">
        <v>37</v>
      </c>
      <c r="AH17" s="78"/>
      <c r="AI17" s="22" t="str">
        <f t="shared" si="5"/>
        <v/>
      </c>
      <c r="AJ17" s="79"/>
      <c r="AK17" s="24">
        <v>38</v>
      </c>
      <c r="AL17" s="78"/>
      <c r="AM17" s="22" t="str">
        <f t="shared" si="6"/>
        <v/>
      </c>
      <c r="AN17" s="79"/>
      <c r="AO17" s="27">
        <v>39</v>
      </c>
      <c r="AP17" s="78"/>
      <c r="AQ17" s="22" t="str">
        <f t="shared" si="7"/>
        <v/>
      </c>
      <c r="AR17" s="82"/>
      <c r="AS17" s="100" t="str">
        <f>IF(AND(BC17="",BE17="",BG17=""),"",SUM(BC17*3+BE17*0+BG17*1))</f>
        <v/>
      </c>
      <c r="AT17" s="101"/>
      <c r="AU17" s="101" t="str">
        <f t="shared" ref="AU17" si="24">IF(AND(F17="",J17="",N17="",R17="",V17="",Z17="",AD17="",AH17="",AL17="",AP17="",F18="",J18="",N18="",R18="",V18="",Z18="",AD18="",AH18="",AL18="",AP18=""),"",SUM(F17,J17,N17,R17,V17,Z17,AD17,AH17,AL17,AP17,F18,J18,N18,R18,V18,Z18,AD18,AH18,AL18,AP18))</f>
        <v/>
      </c>
      <c r="AV17" s="101"/>
      <c r="AW17" s="101" t="str">
        <f t="shared" ref="AW17" si="25">IF(AND(H17="",L17="",P17="",T17="",X17="",AB17="",AF17="",AJ17="",AN17="",AR17="",H18="",L18="",P18="",T18="",X18="",AB18="",AF18="",AJ18="",AN18="",AR18=""),"",SUM(H17,L17,P17,T17,X17,AB17,AF17,AJ17,AN17,AR17,H18,L18,P18,T18,X18,AB18,AF18,AJ18,AN18,AR18))</f>
        <v/>
      </c>
      <c r="AX17" s="101"/>
      <c r="AY17" s="101" t="str">
        <f t="shared" ref="AY17" si="26">IF(AND(AU17="",AW17=""),"",(AU17-AW17))</f>
        <v/>
      </c>
      <c r="AZ17" s="116"/>
      <c r="BA17" s="96"/>
      <c r="BB17" s="97"/>
      <c r="BC17" s="100" t="str">
        <f>IF(AND(G17="",K17="",O17="",S17="",W17="",AA17="",AE17="",AI17="",AM17="",AQ17="",G18="",K18="",O18="",S18="",W18="",AA18="",AE18="",AI18="",AM18="",AQ18=""),"",COUNTIF(E17:AR18,"○"))</f>
        <v/>
      </c>
      <c r="BD17" s="101"/>
      <c r="BE17" s="101" t="str">
        <f>IF(AND(G17="",K17="",O17="",S17="",W17="",AA17="",AE17="",AI17="",AM17="",AQ17="",G18="",K18="",O18="",S18="",W18="",AA18="",AE18="",AI18="",AM18="",AQ18=""),"",COUNTIF(E17:AR18,"●"))</f>
        <v/>
      </c>
      <c r="BF17" s="101"/>
      <c r="BG17" s="101" t="str">
        <f>IF(AND(G17="",K17="",O17="",S17="",W17="",AA17="",AE17="",AI17="",AM17="",AQ17="",G18="",K18="",O18="",S18="",W18="",AA18="",AE18="",AI18="",AM18="",AQ18=""),"",COUNTIF(E17:AR18,"△"))</f>
        <v/>
      </c>
      <c r="BH17" s="101"/>
      <c r="BI17" s="101" t="str">
        <f>IF(AND(G17="",K17="",O17="",S17="",W17="",AA17="",AE17="",AI17="",AM17="",AQ17="",G18="",K18="",O18="",S18="",W18="",AA18="",AE18="",AI18="",AM18="",AQ18=""),"",SUM(COUNTIF(E17:AR18,{"○","●","△"})))</f>
        <v/>
      </c>
      <c r="BJ17" s="104"/>
    </row>
    <row r="18" spans="1:62" ht="20.100000000000001" customHeight="1">
      <c r="A18" s="124"/>
      <c r="B18" s="125"/>
      <c r="C18" s="125"/>
      <c r="D18" s="121"/>
      <c r="E18" s="29">
        <f>Y8</f>
        <v>50</v>
      </c>
      <c r="F18" s="30" t="str">
        <f>IF(AB8="","",AB8)</f>
        <v/>
      </c>
      <c r="G18" s="16" t="str">
        <f t="shared" si="8"/>
        <v/>
      </c>
      <c r="H18" s="31" t="str">
        <f>IF(Z8="","",Z8)</f>
        <v/>
      </c>
      <c r="I18" s="14">
        <f>Y10</f>
        <v>58</v>
      </c>
      <c r="J18" s="30" t="str">
        <f>IF(AB10="","",AB10)</f>
        <v/>
      </c>
      <c r="K18" s="16" t="str">
        <f t="shared" si="11"/>
        <v/>
      </c>
      <c r="L18" s="31" t="str">
        <f>IF(Z10="","",Z10)</f>
        <v/>
      </c>
      <c r="M18" s="14">
        <f>Y12</f>
        <v>65</v>
      </c>
      <c r="N18" s="30" t="str">
        <f>IF(AB12="","",AB12)</f>
        <v/>
      </c>
      <c r="O18" s="16" t="str">
        <f t="shared" si="15"/>
        <v/>
      </c>
      <c r="P18" s="31" t="str">
        <f>IF(Z12="","",Z12)</f>
        <v/>
      </c>
      <c r="Q18" s="14">
        <f>Y14</f>
        <v>71</v>
      </c>
      <c r="R18" s="30" t="str">
        <f>IF(AB14="","",AB14)</f>
        <v/>
      </c>
      <c r="S18" s="16" t="str">
        <f t="shared" si="19"/>
        <v/>
      </c>
      <c r="T18" s="31" t="str">
        <f>IF(Z14="","",Z14)</f>
        <v/>
      </c>
      <c r="U18" s="14">
        <f>Y16</f>
        <v>76</v>
      </c>
      <c r="V18" s="30" t="str">
        <f>IF(AB16="","",AB16)</f>
        <v/>
      </c>
      <c r="W18" s="16" t="str">
        <f t="shared" si="23"/>
        <v/>
      </c>
      <c r="X18" s="31" t="str">
        <f>IF(Z16="","",Z16)</f>
        <v/>
      </c>
      <c r="Y18" s="127"/>
      <c r="Z18" s="128"/>
      <c r="AA18" s="128"/>
      <c r="AB18" s="129"/>
      <c r="AC18" s="14">
        <v>81</v>
      </c>
      <c r="AD18" s="75"/>
      <c r="AE18" s="16" t="str">
        <f t="shared" si="4"/>
        <v/>
      </c>
      <c r="AF18" s="77"/>
      <c r="AG18" s="14">
        <v>82</v>
      </c>
      <c r="AH18" s="75"/>
      <c r="AI18" s="16" t="str">
        <f t="shared" si="5"/>
        <v/>
      </c>
      <c r="AJ18" s="77"/>
      <c r="AK18" s="14">
        <v>83</v>
      </c>
      <c r="AL18" s="75"/>
      <c r="AM18" s="16" t="str">
        <f t="shared" si="6"/>
        <v/>
      </c>
      <c r="AN18" s="77"/>
      <c r="AO18" s="18">
        <v>84</v>
      </c>
      <c r="AP18" s="75"/>
      <c r="AQ18" s="16" t="str">
        <f t="shared" si="7"/>
        <v/>
      </c>
      <c r="AR18" s="81"/>
      <c r="AS18" s="122"/>
      <c r="AT18" s="118"/>
      <c r="AU18" s="118"/>
      <c r="AV18" s="118"/>
      <c r="AW18" s="118"/>
      <c r="AX18" s="118"/>
      <c r="AY18" s="118"/>
      <c r="AZ18" s="119"/>
      <c r="BA18" s="120"/>
      <c r="BB18" s="121"/>
      <c r="BC18" s="122"/>
      <c r="BD18" s="118"/>
      <c r="BE18" s="118"/>
      <c r="BF18" s="118"/>
      <c r="BG18" s="118"/>
      <c r="BH18" s="118"/>
      <c r="BI18" s="118"/>
      <c r="BJ18" s="123"/>
    </row>
    <row r="19" spans="1:62" ht="20.100000000000001" customHeight="1">
      <c r="A19" s="106"/>
      <c r="B19" s="107"/>
      <c r="C19" s="107"/>
      <c r="D19" s="97"/>
      <c r="E19" s="20">
        <f>AC7</f>
        <v>6</v>
      </c>
      <c r="F19" s="21" t="str">
        <f>IF(AF7="","",AF7)</f>
        <v/>
      </c>
      <c r="G19" s="22" t="str">
        <f t="shared" si="8"/>
        <v/>
      </c>
      <c r="H19" s="23" t="str">
        <f>IF(AD7="","",AD7)</f>
        <v/>
      </c>
      <c r="I19" s="24">
        <f>AC9</f>
        <v>14</v>
      </c>
      <c r="J19" s="21" t="str">
        <f>IF(AF9="","",AF9)</f>
        <v/>
      </c>
      <c r="K19" s="22" t="str">
        <f t="shared" si="11"/>
        <v/>
      </c>
      <c r="L19" s="23" t="str">
        <f>IF(AD9="","",AD9)</f>
        <v/>
      </c>
      <c r="M19" s="24">
        <f>AC11</f>
        <v>21</v>
      </c>
      <c r="N19" s="21" t="str">
        <f>IF(AF11="","",AF11)</f>
        <v/>
      </c>
      <c r="O19" s="22" t="str">
        <f t="shared" si="15"/>
        <v/>
      </c>
      <c r="P19" s="23" t="str">
        <f>IF(AD11="","",AD11)</f>
        <v/>
      </c>
      <c r="Q19" s="24">
        <f>AC13</f>
        <v>27</v>
      </c>
      <c r="R19" s="21" t="str">
        <f>IF(AF13="","",AF13)</f>
        <v/>
      </c>
      <c r="S19" s="22" t="str">
        <f t="shared" si="19"/>
        <v/>
      </c>
      <c r="T19" s="23" t="str">
        <f>IF(AD13="","",AD13)</f>
        <v/>
      </c>
      <c r="U19" s="24">
        <f>AC15</f>
        <v>32</v>
      </c>
      <c r="V19" s="21" t="str">
        <f>IF(AF15="","",AF15)</f>
        <v/>
      </c>
      <c r="W19" s="22" t="str">
        <f t="shared" si="23"/>
        <v/>
      </c>
      <c r="X19" s="23" t="str">
        <f>IF(AD15="","",AD15)</f>
        <v/>
      </c>
      <c r="Y19" s="24">
        <f>AC17</f>
        <v>36</v>
      </c>
      <c r="Z19" s="32" t="str">
        <f>IF(AF17="","",AF17)</f>
        <v/>
      </c>
      <c r="AA19" s="33" t="str">
        <f t="shared" ref="AA19:AA26" si="27">IF(Z19="","",IF(Z19=AB19,"△",IF(Z19&gt;AB19,"○","●")))</f>
        <v/>
      </c>
      <c r="AB19" s="23" t="str">
        <f>IF(AD17="","",AD17)</f>
        <v/>
      </c>
      <c r="AC19" s="110"/>
      <c r="AD19" s="111"/>
      <c r="AE19" s="111"/>
      <c r="AF19" s="126"/>
      <c r="AG19" s="24">
        <v>40</v>
      </c>
      <c r="AH19" s="78"/>
      <c r="AI19" s="22" t="str">
        <f t="shared" si="5"/>
        <v/>
      </c>
      <c r="AJ19" s="79"/>
      <c r="AK19" s="24">
        <v>41</v>
      </c>
      <c r="AL19" s="78"/>
      <c r="AM19" s="22" t="str">
        <f t="shared" si="6"/>
        <v/>
      </c>
      <c r="AN19" s="79"/>
      <c r="AO19" s="27">
        <v>42</v>
      </c>
      <c r="AP19" s="78"/>
      <c r="AQ19" s="22" t="str">
        <f t="shared" si="7"/>
        <v/>
      </c>
      <c r="AR19" s="82"/>
      <c r="AS19" s="100" t="str">
        <f>IF(AND(BC19="",BE19="",BG19=""),"",SUM(BC19*3+BE19*0+BG19*1))</f>
        <v/>
      </c>
      <c r="AT19" s="101"/>
      <c r="AU19" s="101" t="str">
        <f t="shared" ref="AU19" si="28">IF(AND(F19="",J19="",N19="",R19="",V19="",Z19="",AD19="",AH19="",AL19="",AP19="",F20="",J20="",N20="",R20="",V20="",Z20="",AD20="",AH20="",AL20="",AP20=""),"",SUM(F19,J19,N19,R19,V19,Z19,AD19,AH19,AL19,AP19,F20,J20,N20,R20,V20,Z20,AD20,AH20,AL20,AP20))</f>
        <v/>
      </c>
      <c r="AV19" s="101"/>
      <c r="AW19" s="101" t="str">
        <f t="shared" ref="AW19" si="29">IF(AND(H19="",L19="",P19="",T19="",X19="",AB19="",AF19="",AJ19="",AN19="",AR19="",H20="",L20="",P20="",T20="",X20="",AB20="",AF20="",AJ20="",AN20="",AR20=""),"",SUM(H19,L19,P19,T19,X19,AB19,AF19,AJ19,AN19,AR19,H20,L20,P20,T20,X20,AB20,AF20,AJ20,AN20,AR20))</f>
        <v/>
      </c>
      <c r="AX19" s="101"/>
      <c r="AY19" s="101" t="str">
        <f t="shared" ref="AY19" si="30">IF(AND(AU19="",AW19=""),"",(AU19-AW19))</f>
        <v/>
      </c>
      <c r="AZ19" s="116"/>
      <c r="BA19" s="96"/>
      <c r="BB19" s="97"/>
      <c r="BC19" s="100" t="str">
        <f>IF(AND(G19="",K19="",O19="",S19="",W19="",AA19="",AE19="",AI19="",AM19="",AQ19="",G20="",K20="",O20="",S20="",W20="",AA20="",AE20="",AI20="",AM20="",AQ20=""),"",COUNTIF(E19:AR20,"○"))</f>
        <v/>
      </c>
      <c r="BD19" s="101"/>
      <c r="BE19" s="101" t="str">
        <f>IF(AND(G19="",K19="",O19="",S19="",W19="",AA19="",AE19="",AI19="",AM19="",AQ19="",G20="",K20="",O20="",S20="",W20="",AA20="",AE20="",AI20="",AM20="",AQ20=""),"",COUNTIF(E19:AR20,"●"))</f>
        <v/>
      </c>
      <c r="BF19" s="101"/>
      <c r="BG19" s="101" t="str">
        <f>IF(AND(G19="",K19="",O19="",S19="",W19="",AA19="",AE19="",AI19="",AM19="",AQ19="",G20="",K20="",O20="",S20="",W20="",AA20="",AE20="",AI20="",AM20="",AQ20=""),"",COUNTIF(E19:AR20,"△"))</f>
        <v/>
      </c>
      <c r="BH19" s="101"/>
      <c r="BI19" s="101" t="str">
        <f>IF(AND(G19="",K19="",O19="",S19="",W19="",AA19="",AE19="",AI19="",AM19="",AQ19="",G20="",K20="",O20="",S20="",W20="",AA20="",AE20="",AI20="",AM20="",AQ20=""),"",SUM(COUNTIF(E19:AR20,{"○","●","△"})))</f>
        <v/>
      </c>
      <c r="BJ19" s="104"/>
    </row>
    <row r="20" spans="1:62" ht="20.100000000000001" customHeight="1">
      <c r="A20" s="124"/>
      <c r="B20" s="125"/>
      <c r="C20" s="125"/>
      <c r="D20" s="121"/>
      <c r="E20" s="29">
        <f>AC8</f>
        <v>51</v>
      </c>
      <c r="F20" s="30" t="str">
        <f>IF(AF8="","",AF8)</f>
        <v/>
      </c>
      <c r="G20" s="16" t="str">
        <f t="shared" si="8"/>
        <v/>
      </c>
      <c r="H20" s="31" t="str">
        <f>IF(AD8="","",AD8)</f>
        <v/>
      </c>
      <c r="I20" s="14">
        <f>AC10</f>
        <v>59</v>
      </c>
      <c r="J20" s="30" t="str">
        <f>IF(AF10="","",AF10)</f>
        <v/>
      </c>
      <c r="K20" s="16" t="str">
        <f t="shared" si="11"/>
        <v/>
      </c>
      <c r="L20" s="31" t="str">
        <f>IF(AD10="","",AD10)</f>
        <v/>
      </c>
      <c r="M20" s="14">
        <f>AC12</f>
        <v>66</v>
      </c>
      <c r="N20" s="30" t="str">
        <f>IF(AF12="","",AF12)</f>
        <v/>
      </c>
      <c r="O20" s="16" t="str">
        <f t="shared" si="15"/>
        <v/>
      </c>
      <c r="P20" s="31" t="str">
        <f>IF(AD12="","",AD12)</f>
        <v/>
      </c>
      <c r="Q20" s="14">
        <f>AC14</f>
        <v>72</v>
      </c>
      <c r="R20" s="30" t="str">
        <f>IF(AF14="","",AF14)</f>
        <v/>
      </c>
      <c r="S20" s="16" t="str">
        <f t="shared" si="19"/>
        <v/>
      </c>
      <c r="T20" s="31" t="str">
        <f>IF(AD14="","",AD14)</f>
        <v/>
      </c>
      <c r="U20" s="14">
        <f>AC16</f>
        <v>77</v>
      </c>
      <c r="V20" s="30" t="str">
        <f>IF(AF16="","",AF16)</f>
        <v/>
      </c>
      <c r="W20" s="16" t="str">
        <f t="shared" si="23"/>
        <v/>
      </c>
      <c r="X20" s="31" t="str">
        <f>IF(AD16="","",AD16)</f>
        <v/>
      </c>
      <c r="Y20" s="14">
        <f>AC18</f>
        <v>81</v>
      </c>
      <c r="Z20" s="30" t="str">
        <f>IF(AF18="","",AF18)</f>
        <v/>
      </c>
      <c r="AA20" s="16" t="str">
        <f t="shared" si="27"/>
        <v/>
      </c>
      <c r="AB20" s="31" t="str">
        <f>IF(AD18="","",AD18)</f>
        <v/>
      </c>
      <c r="AC20" s="127"/>
      <c r="AD20" s="128"/>
      <c r="AE20" s="128"/>
      <c r="AF20" s="129"/>
      <c r="AG20" s="14">
        <v>85</v>
      </c>
      <c r="AH20" s="75"/>
      <c r="AI20" s="16" t="str">
        <f t="shared" si="5"/>
        <v/>
      </c>
      <c r="AJ20" s="77"/>
      <c r="AK20" s="14">
        <v>86</v>
      </c>
      <c r="AL20" s="75"/>
      <c r="AM20" s="16" t="str">
        <f t="shared" si="6"/>
        <v/>
      </c>
      <c r="AN20" s="77"/>
      <c r="AO20" s="18">
        <v>87</v>
      </c>
      <c r="AP20" s="75"/>
      <c r="AQ20" s="16" t="str">
        <f t="shared" si="7"/>
        <v/>
      </c>
      <c r="AR20" s="81"/>
      <c r="AS20" s="122"/>
      <c r="AT20" s="118"/>
      <c r="AU20" s="118"/>
      <c r="AV20" s="118"/>
      <c r="AW20" s="118"/>
      <c r="AX20" s="118"/>
      <c r="AY20" s="118"/>
      <c r="AZ20" s="119"/>
      <c r="BA20" s="120"/>
      <c r="BB20" s="121"/>
      <c r="BC20" s="122"/>
      <c r="BD20" s="118"/>
      <c r="BE20" s="118"/>
      <c r="BF20" s="118"/>
      <c r="BG20" s="118"/>
      <c r="BH20" s="118"/>
      <c r="BI20" s="118"/>
      <c r="BJ20" s="123"/>
    </row>
    <row r="21" spans="1:62" ht="20.100000000000001" customHeight="1">
      <c r="A21" s="106"/>
      <c r="B21" s="107"/>
      <c r="C21" s="107"/>
      <c r="D21" s="97"/>
      <c r="E21" s="20">
        <f>AG7</f>
        <v>7</v>
      </c>
      <c r="F21" s="21" t="str">
        <f>IF(AJ7="","",AJ7)</f>
        <v/>
      </c>
      <c r="G21" s="22" t="str">
        <f t="shared" si="8"/>
        <v/>
      </c>
      <c r="H21" s="23" t="str">
        <f>IF(AH7="","",AH7)</f>
        <v/>
      </c>
      <c r="I21" s="24">
        <f>AG9</f>
        <v>15</v>
      </c>
      <c r="J21" s="21" t="str">
        <f>IF(AJ9="","",AJ9)</f>
        <v/>
      </c>
      <c r="K21" s="22" t="str">
        <f t="shared" si="11"/>
        <v/>
      </c>
      <c r="L21" s="23" t="str">
        <f>IF(AH9="","",AH9)</f>
        <v/>
      </c>
      <c r="M21" s="24">
        <f>AG11</f>
        <v>22</v>
      </c>
      <c r="N21" s="21" t="str">
        <f>IF(AJ11="","",AJ11)</f>
        <v/>
      </c>
      <c r="O21" s="22" t="str">
        <f t="shared" si="15"/>
        <v/>
      </c>
      <c r="P21" s="23" t="str">
        <f>IF(AH11="","",AH11)</f>
        <v/>
      </c>
      <c r="Q21" s="24">
        <f>AG13</f>
        <v>28</v>
      </c>
      <c r="R21" s="21" t="str">
        <f>IF(AJ13="","",AJ13)</f>
        <v/>
      </c>
      <c r="S21" s="22" t="str">
        <f t="shared" si="19"/>
        <v/>
      </c>
      <c r="T21" s="23" t="str">
        <f>IF(AH13="","",AH13)</f>
        <v/>
      </c>
      <c r="U21" s="24">
        <f>AG15</f>
        <v>33</v>
      </c>
      <c r="V21" s="21" t="str">
        <f>IF(AJ15="","",AJ15)</f>
        <v/>
      </c>
      <c r="W21" s="22" t="str">
        <f t="shared" si="23"/>
        <v/>
      </c>
      <c r="X21" s="23" t="str">
        <f>IF(AH15="","",AH15)</f>
        <v/>
      </c>
      <c r="Y21" s="24">
        <f>AG17</f>
        <v>37</v>
      </c>
      <c r="Z21" s="21" t="str">
        <f>IF(AJ17="","",AJ17)</f>
        <v/>
      </c>
      <c r="AA21" s="22" t="str">
        <f t="shared" si="27"/>
        <v/>
      </c>
      <c r="AB21" s="23" t="str">
        <f>IF(AH17="","",AH17)</f>
        <v/>
      </c>
      <c r="AC21" s="24">
        <f>AG19</f>
        <v>40</v>
      </c>
      <c r="AD21" s="32" t="str">
        <f>IF(AJ19="","",AJ19)</f>
        <v/>
      </c>
      <c r="AE21" s="33" t="str">
        <f t="shared" ref="AE21:AE26" si="31">IF(AD21="","",IF(AD21=AF21,"△",IF(AD21&gt;AF21,"○","●")))</f>
        <v/>
      </c>
      <c r="AF21" s="23" t="str">
        <f>IF(AH19="","",AH19)</f>
        <v/>
      </c>
      <c r="AG21" s="110"/>
      <c r="AH21" s="111"/>
      <c r="AI21" s="111"/>
      <c r="AJ21" s="126"/>
      <c r="AK21" s="24">
        <v>43</v>
      </c>
      <c r="AL21" s="78"/>
      <c r="AM21" s="22" t="str">
        <f t="shared" si="6"/>
        <v/>
      </c>
      <c r="AN21" s="79"/>
      <c r="AO21" s="27">
        <v>44</v>
      </c>
      <c r="AP21" s="78"/>
      <c r="AQ21" s="22" t="str">
        <f t="shared" si="7"/>
        <v/>
      </c>
      <c r="AR21" s="82"/>
      <c r="AS21" s="100" t="str">
        <f>IF(AND(BC21="",BE21="",BG21=""),"",SUM(BC21*3+BE21*0+BG21*1))</f>
        <v/>
      </c>
      <c r="AT21" s="101"/>
      <c r="AU21" s="101" t="str">
        <f t="shared" ref="AU21" si="32">IF(AND(F21="",J21="",N21="",R21="",V21="",Z21="",AD21="",AH21="",AL21="",AP21="",F22="",J22="",N22="",R22="",V22="",Z22="",AD22="",AH22="",AL22="",AP22=""),"",SUM(F21,J21,N21,R21,V21,Z21,AD21,AH21,AL21,AP21,F22,J22,N22,R22,V22,Z22,AD22,AH22,AL22,AP22))</f>
        <v/>
      </c>
      <c r="AV21" s="101"/>
      <c r="AW21" s="101" t="str">
        <f t="shared" ref="AW21" si="33">IF(AND(H21="",L21="",P21="",T21="",X21="",AB21="",AF21="",AJ21="",AN21="",AR21="",H22="",L22="",P22="",T22="",X22="",AB22="",AF22="",AJ22="",AN22="",AR22=""),"",SUM(H21,L21,P21,T21,X21,AB21,AF21,AJ21,AN21,AR21,H22,L22,P22,T22,X22,AB22,AF22,AJ22,AN22,AR22))</f>
        <v/>
      </c>
      <c r="AX21" s="101"/>
      <c r="AY21" s="101" t="str">
        <f t="shared" ref="AY21" si="34">IF(AND(AU21="",AW21=""),"",(AU21-AW21))</f>
        <v/>
      </c>
      <c r="AZ21" s="116"/>
      <c r="BA21" s="96"/>
      <c r="BB21" s="97"/>
      <c r="BC21" s="100" t="str">
        <f>IF(AND(G21="",K21="",O21="",S21="",W21="",AA21="",AE21="",AI21="",AM21="",AQ21="",G22="",K22="",O22="",S22="",W22="",AA22="",AE22="",AI22="",AM22="",AQ22=""),"",COUNTIF(E21:AR22,"○"))</f>
        <v/>
      </c>
      <c r="BD21" s="101"/>
      <c r="BE21" s="101" t="str">
        <f>IF(AND(G21="",K21="",O21="",S21="",W21="",AA21="",AE21="",AI21="",AM21="",AQ21="",G22="",K22="",O22="",S22="",W22="",AA22="",AE22="",AI22="",AM22="",AQ22=""),"",COUNTIF(E21:AR22,"●"))</f>
        <v/>
      </c>
      <c r="BF21" s="101"/>
      <c r="BG21" s="101" t="str">
        <f>IF(AND(G21="",K21="",O21="",S21="",W21="",AA21="",AE21="",AI21="",AM21="",AQ21="",G22="",K22="",O22="",S22="",W22="",AA22="",AE22="",AI22="",AM22="",AQ22=""),"",COUNTIF(E21:AR22,"△"))</f>
        <v/>
      </c>
      <c r="BH21" s="101"/>
      <c r="BI21" s="101" t="str">
        <f>IF(AND(G21="",K21="",O21="",S21="",W21="",AA21="",AE21="",AI21="",AM21="",AQ21="",G22="",K22="",O22="",S22="",W22="",AA22="",AE22="",AI22="",AM22="",AQ22=""),"",SUM(COUNTIF(E21:AR22,{"○","●","△"})))</f>
        <v/>
      </c>
      <c r="BJ21" s="104"/>
    </row>
    <row r="22" spans="1:62" ht="20.100000000000001" customHeight="1">
      <c r="A22" s="124"/>
      <c r="B22" s="125"/>
      <c r="C22" s="125"/>
      <c r="D22" s="121"/>
      <c r="E22" s="29">
        <f>AG8</f>
        <v>52</v>
      </c>
      <c r="F22" s="30" t="str">
        <f>IF(AJ8="","",AJ8)</f>
        <v/>
      </c>
      <c r="G22" s="16" t="str">
        <f t="shared" si="8"/>
        <v/>
      </c>
      <c r="H22" s="31" t="str">
        <f>IF(AH8="","",AH8)</f>
        <v/>
      </c>
      <c r="I22" s="14">
        <f>AG10</f>
        <v>60</v>
      </c>
      <c r="J22" s="30" t="str">
        <f>IF(AJ10="","",AJ10)</f>
        <v/>
      </c>
      <c r="K22" s="16" t="str">
        <f t="shared" si="11"/>
        <v/>
      </c>
      <c r="L22" s="31" t="str">
        <f>IF(AH10="","",AH10)</f>
        <v/>
      </c>
      <c r="M22" s="14">
        <f>AG12</f>
        <v>67</v>
      </c>
      <c r="N22" s="30" t="str">
        <f>IF(AJ12="","",AJ12)</f>
        <v/>
      </c>
      <c r="O22" s="16" t="str">
        <f t="shared" si="15"/>
        <v/>
      </c>
      <c r="P22" s="31" t="str">
        <f>IF(AH12="","",AH12)</f>
        <v/>
      </c>
      <c r="Q22" s="14">
        <f>AG14</f>
        <v>73</v>
      </c>
      <c r="R22" s="30" t="str">
        <f>IF(AJ14="","",AJ14)</f>
        <v/>
      </c>
      <c r="S22" s="16" t="str">
        <f t="shared" si="19"/>
        <v/>
      </c>
      <c r="T22" s="31" t="str">
        <f>IF(AH14="","",AH14)</f>
        <v/>
      </c>
      <c r="U22" s="14">
        <f>AG16</f>
        <v>78</v>
      </c>
      <c r="V22" s="30" t="str">
        <f>IF(AJ16="","",AJ16)</f>
        <v/>
      </c>
      <c r="W22" s="16" t="str">
        <f t="shared" si="23"/>
        <v/>
      </c>
      <c r="X22" s="31" t="str">
        <f>IF(AH16="","",AH16)</f>
        <v/>
      </c>
      <c r="Y22" s="14">
        <f>AG18</f>
        <v>82</v>
      </c>
      <c r="Z22" s="30" t="str">
        <f>IF(AJ18="","",AJ18)</f>
        <v/>
      </c>
      <c r="AA22" s="16" t="str">
        <f t="shared" si="27"/>
        <v/>
      </c>
      <c r="AB22" s="31" t="str">
        <f>IF(AH18="","",AH18)</f>
        <v/>
      </c>
      <c r="AC22" s="14">
        <f>AG20</f>
        <v>85</v>
      </c>
      <c r="AD22" s="30" t="str">
        <f>IF(AJ20="","",AJ20)</f>
        <v/>
      </c>
      <c r="AE22" s="16" t="str">
        <f t="shared" si="31"/>
        <v/>
      </c>
      <c r="AF22" s="31" t="str">
        <f>IF(AH20="","",AH20)</f>
        <v/>
      </c>
      <c r="AG22" s="127"/>
      <c r="AH22" s="128"/>
      <c r="AI22" s="128"/>
      <c r="AJ22" s="129"/>
      <c r="AK22" s="14">
        <v>88</v>
      </c>
      <c r="AL22" s="75"/>
      <c r="AM22" s="16" t="str">
        <f t="shared" si="6"/>
        <v/>
      </c>
      <c r="AN22" s="77"/>
      <c r="AO22" s="18">
        <v>89</v>
      </c>
      <c r="AP22" s="75"/>
      <c r="AQ22" s="16" t="str">
        <f t="shared" si="7"/>
        <v/>
      </c>
      <c r="AR22" s="81"/>
      <c r="AS22" s="122"/>
      <c r="AT22" s="118"/>
      <c r="AU22" s="118"/>
      <c r="AV22" s="118"/>
      <c r="AW22" s="118"/>
      <c r="AX22" s="118"/>
      <c r="AY22" s="118"/>
      <c r="AZ22" s="119"/>
      <c r="BA22" s="120"/>
      <c r="BB22" s="121"/>
      <c r="BC22" s="122"/>
      <c r="BD22" s="118"/>
      <c r="BE22" s="118"/>
      <c r="BF22" s="118"/>
      <c r="BG22" s="118"/>
      <c r="BH22" s="118"/>
      <c r="BI22" s="118"/>
      <c r="BJ22" s="123"/>
    </row>
    <row r="23" spans="1:62" ht="20.100000000000001" customHeight="1">
      <c r="A23" s="106"/>
      <c r="B23" s="107"/>
      <c r="C23" s="107"/>
      <c r="D23" s="97"/>
      <c r="E23" s="20">
        <f>AK7</f>
        <v>8</v>
      </c>
      <c r="F23" s="21" t="str">
        <f>IF(AN7="","",AN7)</f>
        <v/>
      </c>
      <c r="G23" s="22" t="str">
        <f t="shared" si="8"/>
        <v/>
      </c>
      <c r="H23" s="23" t="str">
        <f>IF(AL7="","",AL7)</f>
        <v/>
      </c>
      <c r="I23" s="24">
        <f>AK9</f>
        <v>16</v>
      </c>
      <c r="J23" s="21" t="str">
        <f>IF(AN9="","",AN9)</f>
        <v/>
      </c>
      <c r="K23" s="22" t="str">
        <f t="shared" si="11"/>
        <v/>
      </c>
      <c r="L23" s="23" t="str">
        <f>IF(AL9="","",AL9)</f>
        <v/>
      </c>
      <c r="M23" s="24">
        <f>AK11</f>
        <v>23</v>
      </c>
      <c r="N23" s="21" t="str">
        <f>IF(AN11="","",AN11)</f>
        <v/>
      </c>
      <c r="O23" s="22" t="str">
        <f t="shared" si="15"/>
        <v/>
      </c>
      <c r="P23" s="23" t="str">
        <f>IF(AL11="","",AL11)</f>
        <v/>
      </c>
      <c r="Q23" s="24">
        <f>AK13</f>
        <v>29</v>
      </c>
      <c r="R23" s="21" t="str">
        <f>IF(AN13="","",AN13)</f>
        <v/>
      </c>
      <c r="S23" s="22" t="str">
        <f t="shared" si="19"/>
        <v/>
      </c>
      <c r="T23" s="23" t="str">
        <f>IF(AL13="","",AL13)</f>
        <v/>
      </c>
      <c r="U23" s="24">
        <f>AK15</f>
        <v>34</v>
      </c>
      <c r="V23" s="21" t="str">
        <f>IF(AN15="","",AN15)</f>
        <v/>
      </c>
      <c r="W23" s="22" t="str">
        <f t="shared" si="23"/>
        <v/>
      </c>
      <c r="X23" s="23" t="str">
        <f>IF(AL15="","",AL15)</f>
        <v/>
      </c>
      <c r="Y23" s="24">
        <f>AK17</f>
        <v>38</v>
      </c>
      <c r="Z23" s="21" t="str">
        <f>IF(AN17="","",AN17)</f>
        <v/>
      </c>
      <c r="AA23" s="22" t="str">
        <f t="shared" si="27"/>
        <v/>
      </c>
      <c r="AB23" s="23" t="str">
        <f>IF(AL17="","",AL17)</f>
        <v/>
      </c>
      <c r="AC23" s="24">
        <f>AK19</f>
        <v>41</v>
      </c>
      <c r="AD23" s="21" t="str">
        <f>IF(AN19="","",AN19)</f>
        <v/>
      </c>
      <c r="AE23" s="22" t="str">
        <f t="shared" si="31"/>
        <v/>
      </c>
      <c r="AF23" s="23" t="str">
        <f>IF(AL19="","",AL19)</f>
        <v/>
      </c>
      <c r="AG23" s="24">
        <f>AK21</f>
        <v>43</v>
      </c>
      <c r="AH23" s="32" t="str">
        <f>IF(AN21="","",AN21)</f>
        <v/>
      </c>
      <c r="AI23" s="33" t="str">
        <f>IF(AH23="","",IF(AH23=AJ23,"△",IF(AH23&gt;AJ23,"○","●")))</f>
        <v/>
      </c>
      <c r="AJ23" s="23" t="str">
        <f>IF(AL21="","",AL21)</f>
        <v/>
      </c>
      <c r="AK23" s="110"/>
      <c r="AL23" s="111"/>
      <c r="AM23" s="111"/>
      <c r="AN23" s="126"/>
      <c r="AO23" s="27">
        <v>45</v>
      </c>
      <c r="AP23" s="78"/>
      <c r="AQ23" s="22" t="str">
        <f t="shared" si="7"/>
        <v/>
      </c>
      <c r="AR23" s="82"/>
      <c r="AS23" s="100" t="str">
        <f>IF(AND(BC23="",BE23="",BG23=""),"",SUM(BC23*3+BE23*0+BG23*1))</f>
        <v/>
      </c>
      <c r="AT23" s="101"/>
      <c r="AU23" s="101" t="str">
        <f t="shared" ref="AU23" si="35">IF(AND(F23="",J23="",N23="",R23="",V23="",Z23="",AD23="",AH23="",AL23="",AP23="",F24="",J24="",N24="",R24="",V24="",Z24="",AD24="",AH24="",AL24="",AP24=""),"",SUM(F23,J23,N23,R23,V23,Z23,AD23,AH23,AL23,AP23,F24,J24,N24,R24,V24,Z24,AD24,AH24,AL24,AP24))</f>
        <v/>
      </c>
      <c r="AV23" s="101"/>
      <c r="AW23" s="101" t="str">
        <f t="shared" ref="AW23" si="36">IF(AND(H23="",L23="",P23="",T23="",X23="",AB23="",AF23="",AJ23="",AN23="",AR23="",H24="",L24="",P24="",T24="",X24="",AB24="",AF24="",AJ24="",AN24="",AR24=""),"",SUM(H23,L23,P23,T23,X23,AB23,AF23,AJ23,AN23,AR23,H24,L24,P24,T24,X24,AB24,AF24,AJ24,AN24,AR24))</f>
        <v/>
      </c>
      <c r="AX23" s="101"/>
      <c r="AY23" s="101" t="str">
        <f t="shared" ref="AY23" si="37">IF(AND(AU23="",AW23=""),"",(AU23-AW23))</f>
        <v/>
      </c>
      <c r="AZ23" s="116"/>
      <c r="BA23" s="96"/>
      <c r="BB23" s="97"/>
      <c r="BC23" s="100" t="str">
        <f>IF(AND(G23="",K23="",O23="",S23="",W23="",AA23="",AE23="",AI23="",AM23="",AQ23="",G24="",K24="",O24="",S24="",W24="",AA24="",AE24="",AI24="",AM24="",AQ24=""),"",COUNTIF(E23:AR24,"○"))</f>
        <v/>
      </c>
      <c r="BD23" s="101"/>
      <c r="BE23" s="101" t="str">
        <f>IF(AND(G23="",K23="",O23="",S23="",W23="",AA23="",AE23="",AI23="",AM23="",AQ23="",G24="",K24="",O24="",S24="",W24="",AA24="",AE24="",AI24="",AM24="",AQ24=""),"",COUNTIF(E23:AR24,"●"))</f>
        <v/>
      </c>
      <c r="BF23" s="101"/>
      <c r="BG23" s="101" t="str">
        <f>IF(AND(G23="",K23="",O23="",S23="",W23="",AA23="",AE23="",AI23="",AM23="",AQ23="",G24="",K24="",O24="",S24="",W24="",AA24="",AE24="",AI24="",AM24="",AQ24=""),"",COUNTIF(E23:AR24,"△"))</f>
        <v/>
      </c>
      <c r="BH23" s="101"/>
      <c r="BI23" s="101" t="str">
        <f>IF(AND(G23="",K23="",O23="",S23="",W23="",AA23="",AE23="",AI23="",AM23="",AQ23="",G24="",K24="",O24="",S24="",W24="",AA24="",AE24="",AI24="",AM24="",AQ24=""),"",SUM(COUNTIF(E23:AR24,{"○","●","△"})))</f>
        <v/>
      </c>
      <c r="BJ23" s="104"/>
    </row>
    <row r="24" spans="1:62" ht="20.100000000000001" customHeight="1">
      <c r="A24" s="124"/>
      <c r="B24" s="125"/>
      <c r="C24" s="125"/>
      <c r="D24" s="121"/>
      <c r="E24" s="29">
        <f>AK8</f>
        <v>53</v>
      </c>
      <c r="F24" s="30" t="str">
        <f>IF(AN8="","",AN8)</f>
        <v/>
      </c>
      <c r="G24" s="16" t="str">
        <f t="shared" si="8"/>
        <v/>
      </c>
      <c r="H24" s="31" t="str">
        <f>IF(AL8="","",AL8)</f>
        <v/>
      </c>
      <c r="I24" s="14">
        <f>AK10</f>
        <v>61</v>
      </c>
      <c r="J24" s="30" t="str">
        <f>IF(AN10="","",AN10)</f>
        <v/>
      </c>
      <c r="K24" s="16" t="str">
        <f t="shared" si="11"/>
        <v/>
      </c>
      <c r="L24" s="31" t="str">
        <f>IF(AL10="","",AL10)</f>
        <v/>
      </c>
      <c r="M24" s="14">
        <f>AK12</f>
        <v>68</v>
      </c>
      <c r="N24" s="30" t="str">
        <f>IF(AN12="","",AN12)</f>
        <v/>
      </c>
      <c r="O24" s="16" t="str">
        <f t="shared" si="15"/>
        <v/>
      </c>
      <c r="P24" s="31" t="str">
        <f>IF(AL12="","",AL12)</f>
        <v/>
      </c>
      <c r="Q24" s="14">
        <f>AK14</f>
        <v>74</v>
      </c>
      <c r="R24" s="30" t="str">
        <f>IF(AN14="","",AN14)</f>
        <v/>
      </c>
      <c r="S24" s="16" t="str">
        <f t="shared" si="19"/>
        <v/>
      </c>
      <c r="T24" s="31" t="str">
        <f>IF(AL14="","",AL14)</f>
        <v/>
      </c>
      <c r="U24" s="14">
        <f>AK16</f>
        <v>79</v>
      </c>
      <c r="V24" s="30" t="str">
        <f>IF(AN16="","",AN16)</f>
        <v/>
      </c>
      <c r="W24" s="16" t="str">
        <f t="shared" si="23"/>
        <v/>
      </c>
      <c r="X24" s="31" t="str">
        <f>IF(AL16="","",AL16)</f>
        <v/>
      </c>
      <c r="Y24" s="14">
        <f>AK18</f>
        <v>83</v>
      </c>
      <c r="Z24" s="30" t="str">
        <f>IF(AN18="","",AN18)</f>
        <v/>
      </c>
      <c r="AA24" s="16" t="str">
        <f t="shared" si="27"/>
        <v/>
      </c>
      <c r="AB24" s="31" t="str">
        <f>IF(AL18="","",AL18)</f>
        <v/>
      </c>
      <c r="AC24" s="14">
        <f>AK20</f>
        <v>86</v>
      </c>
      <c r="AD24" s="30" t="str">
        <f>IF(AN20="","",AN20)</f>
        <v/>
      </c>
      <c r="AE24" s="16" t="str">
        <f t="shared" si="31"/>
        <v/>
      </c>
      <c r="AF24" s="31" t="str">
        <f>IF(AL20="","",AL20)</f>
        <v/>
      </c>
      <c r="AG24" s="14">
        <f>AK22</f>
        <v>88</v>
      </c>
      <c r="AH24" s="30" t="str">
        <f>IF(AN22="","",AN22)</f>
        <v/>
      </c>
      <c r="AI24" s="16" t="str">
        <f>IF(AH24="","",IF(AH24=AJ24,"△",IF(AH24&gt;AJ24,"○","●")))</f>
        <v/>
      </c>
      <c r="AJ24" s="31" t="str">
        <f>IF(AL22="","",AL22)</f>
        <v/>
      </c>
      <c r="AK24" s="127"/>
      <c r="AL24" s="128"/>
      <c r="AM24" s="128"/>
      <c r="AN24" s="129"/>
      <c r="AO24" s="18">
        <v>90</v>
      </c>
      <c r="AP24" s="75"/>
      <c r="AQ24" s="16" t="str">
        <f t="shared" si="7"/>
        <v/>
      </c>
      <c r="AR24" s="81"/>
      <c r="AS24" s="122"/>
      <c r="AT24" s="118"/>
      <c r="AU24" s="118"/>
      <c r="AV24" s="118"/>
      <c r="AW24" s="118"/>
      <c r="AX24" s="118"/>
      <c r="AY24" s="118"/>
      <c r="AZ24" s="119"/>
      <c r="BA24" s="120"/>
      <c r="BB24" s="121"/>
      <c r="BC24" s="122"/>
      <c r="BD24" s="118"/>
      <c r="BE24" s="118"/>
      <c r="BF24" s="118"/>
      <c r="BG24" s="118"/>
      <c r="BH24" s="118"/>
      <c r="BI24" s="118"/>
      <c r="BJ24" s="123"/>
    </row>
    <row r="25" spans="1:62" ht="20.100000000000001" customHeight="1">
      <c r="A25" s="106"/>
      <c r="B25" s="107"/>
      <c r="C25" s="107"/>
      <c r="D25" s="97"/>
      <c r="E25" s="20">
        <f>AO7</f>
        <v>9</v>
      </c>
      <c r="F25" s="21" t="str">
        <f>IF(AR7="","",AR7)</f>
        <v/>
      </c>
      <c r="G25" s="22" t="str">
        <f t="shared" si="8"/>
        <v/>
      </c>
      <c r="H25" s="23" t="str">
        <f>IF(AP7="","",AP7)</f>
        <v/>
      </c>
      <c r="I25" s="24">
        <f>AO9</f>
        <v>17</v>
      </c>
      <c r="J25" s="21" t="str">
        <f>IF(AR9="","",AR9)</f>
        <v/>
      </c>
      <c r="K25" s="22" t="str">
        <f t="shared" si="11"/>
        <v/>
      </c>
      <c r="L25" s="23" t="str">
        <f>IF(AP9="","",AP9)</f>
        <v/>
      </c>
      <c r="M25" s="24">
        <f>AO11</f>
        <v>24</v>
      </c>
      <c r="N25" s="21" t="str">
        <f>IF(AR11="","",AR11)</f>
        <v/>
      </c>
      <c r="O25" s="22" t="str">
        <f t="shared" si="15"/>
        <v/>
      </c>
      <c r="P25" s="23" t="str">
        <f>IF(AP11="","",AP11)</f>
        <v/>
      </c>
      <c r="Q25" s="24">
        <f>AO13</f>
        <v>30</v>
      </c>
      <c r="R25" s="21" t="str">
        <f>IF(AR13="","",AR13)</f>
        <v/>
      </c>
      <c r="S25" s="22" t="str">
        <f t="shared" si="19"/>
        <v/>
      </c>
      <c r="T25" s="23" t="str">
        <f>IF(AP13="","",AP13)</f>
        <v/>
      </c>
      <c r="U25" s="24">
        <f>AO15</f>
        <v>35</v>
      </c>
      <c r="V25" s="21" t="str">
        <f>IF(AR15="","",AR15)</f>
        <v/>
      </c>
      <c r="W25" s="22" t="str">
        <f t="shared" si="23"/>
        <v/>
      </c>
      <c r="X25" s="23" t="str">
        <f>IF(AP15="","",AP15)</f>
        <v/>
      </c>
      <c r="Y25" s="24">
        <f>AO17</f>
        <v>39</v>
      </c>
      <c r="Z25" s="21" t="str">
        <f>IF(AR17="","",AR17)</f>
        <v/>
      </c>
      <c r="AA25" s="22" t="str">
        <f t="shared" si="27"/>
        <v/>
      </c>
      <c r="AB25" s="23" t="str">
        <f>IF(AP17="","",AP17)</f>
        <v/>
      </c>
      <c r="AC25" s="24">
        <f>AO19</f>
        <v>42</v>
      </c>
      <c r="AD25" s="21" t="str">
        <f>IF(AR19="","",AR19)</f>
        <v/>
      </c>
      <c r="AE25" s="22" t="str">
        <f t="shared" si="31"/>
        <v/>
      </c>
      <c r="AF25" s="23" t="str">
        <f>IF(AP19="","",AP19)</f>
        <v/>
      </c>
      <c r="AG25" s="24">
        <f>AO21</f>
        <v>44</v>
      </c>
      <c r="AH25" s="21" t="str">
        <f>IF(AR21="","",AR21)</f>
        <v/>
      </c>
      <c r="AI25" s="22" t="str">
        <f>IF(AH25="","",IF(AH25=AJ25,"△",IF(AH25&gt;AJ25,"○","●")))</f>
        <v/>
      </c>
      <c r="AJ25" s="23" t="str">
        <f>IF(AP21="","",AP21)</f>
        <v/>
      </c>
      <c r="AK25" s="24">
        <f>AO23</f>
        <v>45</v>
      </c>
      <c r="AL25" s="32" t="str">
        <f>IF(AR23="","",AR23)</f>
        <v/>
      </c>
      <c r="AM25" s="33" t="str">
        <f>IF(AL25="","",IF(AL25=AN25,"△",IF(AL25&gt;AN25,"○","●")))</f>
        <v/>
      </c>
      <c r="AN25" s="23" t="str">
        <f>IF(AP23="","",AP23)</f>
        <v/>
      </c>
      <c r="AO25" s="110"/>
      <c r="AP25" s="111"/>
      <c r="AQ25" s="111"/>
      <c r="AR25" s="112"/>
      <c r="AS25" s="100" t="str">
        <f>IF(AND(BC25="",BE25="",BG25=""),"",SUM(BC25*3+BE25*0+BG25*1))</f>
        <v/>
      </c>
      <c r="AT25" s="101"/>
      <c r="AU25" s="101" t="str">
        <f t="shared" ref="AU25" si="38">IF(AND(F25="",J25="",N25="",R25="",V25="",Z25="",AD25="",AH25="",AL25="",AP25="",F26="",J26="",N26="",R26="",V26="",Z26="",AD26="",AH26="",AL26="",AP26=""),"",SUM(F25,J25,N25,R25,V25,Z25,AD25,AH25,AL25,AP25,F26,J26,N26,R26,V26,Z26,AD26,AH26,AL26,AP26))</f>
        <v/>
      </c>
      <c r="AV25" s="101"/>
      <c r="AW25" s="101" t="str">
        <f t="shared" ref="AW25" si="39">IF(AND(H25="",L25="",P25="",T25="",X25="",AB25="",AF25="",AJ25="",AN25="",AR25="",H26="",L26="",P26="",T26="",X26="",AB26="",AF26="",AJ26="",AN26="",AR26=""),"",SUM(H25,L25,P25,T25,X25,AB25,AF25,AJ25,AN25,AR25,H26,L26,P26,T26,X26,AB26,AF26,AJ26,AN26,AR26))</f>
        <v/>
      </c>
      <c r="AX25" s="101"/>
      <c r="AY25" s="101" t="str">
        <f t="shared" ref="AY25" si="40">IF(AND(AU25="",AW25=""),"",(AU25-AW25))</f>
        <v/>
      </c>
      <c r="AZ25" s="116"/>
      <c r="BA25" s="96"/>
      <c r="BB25" s="97"/>
      <c r="BC25" s="100" t="str">
        <f>IF(AND(G25="",K25="",O25="",S25="",W25="",AA25="",AE25="",AI25="",AM25="",AQ25="",G26="",K26="",O26="",S26="",W26="",AA26="",AE26="",AI26="",AM26="",AQ26=""),"",COUNTIF(E25:AR26,"○"))</f>
        <v/>
      </c>
      <c r="BD25" s="101"/>
      <c r="BE25" s="101" t="str">
        <f>IF(AND(G25="",K25="",O25="",S25="",W25="",AA25="",AE25="",AI25="",AM25="",AQ25="",G26="",K26="",O26="",S26="",W26="",AA26="",AE26="",AI26="",AM26="",AQ26=""),"",COUNTIF(E25:AR26,"●"))</f>
        <v/>
      </c>
      <c r="BF25" s="101"/>
      <c r="BG25" s="101" t="str">
        <f>IF(AND(G25="",K25="",O25="",S25="",W25="",AA25="",AE25="",AI25="",AM25="",AQ25="",G26="",K26="",O26="",S26="",W26="",AA26="",AE26="",AI26="",AM26="",AQ26=""),"",COUNTIF(E25:AR26,"△"))</f>
        <v/>
      </c>
      <c r="BH25" s="101"/>
      <c r="BI25" s="101" t="str">
        <f>IF(AND(G25="",K25="",O25="",S25="",W25="",AA25="",AE25="",AI25="",AM25="",AQ25="",G26="",K26="",O26="",S26="",W26="",AA26="",AE26="",AI26="",AM26="",AQ26=""),"",SUM(COUNTIF(E25:AR26,{"○","●","△"})))</f>
        <v/>
      </c>
      <c r="BJ25" s="104"/>
    </row>
    <row r="26" spans="1:62" ht="20.100000000000001" customHeight="1" thickBot="1">
      <c r="A26" s="108"/>
      <c r="B26" s="109"/>
      <c r="C26" s="109"/>
      <c r="D26" s="99"/>
      <c r="E26" s="35">
        <f>AO8</f>
        <v>54</v>
      </c>
      <c r="F26" s="36" t="str">
        <f>IF(AR8="","",AR8)</f>
        <v/>
      </c>
      <c r="G26" s="37" t="str">
        <f t="shared" si="8"/>
        <v/>
      </c>
      <c r="H26" s="38" t="str">
        <f>IF(AP8="","",AP8)</f>
        <v/>
      </c>
      <c r="I26" s="39">
        <f>AO10</f>
        <v>62</v>
      </c>
      <c r="J26" s="36" t="str">
        <f>IF(AR10="","",AR10)</f>
        <v/>
      </c>
      <c r="K26" s="37" t="str">
        <f t="shared" si="11"/>
        <v/>
      </c>
      <c r="L26" s="38" t="str">
        <f>IF(AP10="","",AP10)</f>
        <v/>
      </c>
      <c r="M26" s="39">
        <f>AO12</f>
        <v>69</v>
      </c>
      <c r="N26" s="36" t="str">
        <f>IF(AR12="","",AR12)</f>
        <v/>
      </c>
      <c r="O26" s="37" t="str">
        <f t="shared" si="15"/>
        <v/>
      </c>
      <c r="P26" s="38" t="str">
        <f>IF(AP12="","",AP12)</f>
        <v/>
      </c>
      <c r="Q26" s="39">
        <f>AO14</f>
        <v>75</v>
      </c>
      <c r="R26" s="36" t="str">
        <f>IF(AR14="","",AR14)</f>
        <v/>
      </c>
      <c r="S26" s="37" t="str">
        <f t="shared" si="19"/>
        <v/>
      </c>
      <c r="T26" s="38" t="str">
        <f>IF(AP14="","",AP14)</f>
        <v/>
      </c>
      <c r="U26" s="39">
        <f>AO16</f>
        <v>80</v>
      </c>
      <c r="V26" s="36" t="str">
        <f>IF(AR16="","",AR16)</f>
        <v/>
      </c>
      <c r="W26" s="37" t="str">
        <f t="shared" si="23"/>
        <v/>
      </c>
      <c r="X26" s="38" t="str">
        <f>IF(AP16="","",AP16)</f>
        <v/>
      </c>
      <c r="Y26" s="39">
        <f>AO18</f>
        <v>84</v>
      </c>
      <c r="Z26" s="36" t="str">
        <f>IF(AR18="","",AR18)</f>
        <v/>
      </c>
      <c r="AA26" s="37" t="str">
        <f t="shared" si="27"/>
        <v/>
      </c>
      <c r="AB26" s="38" t="str">
        <f>IF(AP18="","",AP18)</f>
        <v/>
      </c>
      <c r="AC26" s="39">
        <f>AO20</f>
        <v>87</v>
      </c>
      <c r="AD26" s="36" t="str">
        <f>IF(AR20="","",AR20)</f>
        <v/>
      </c>
      <c r="AE26" s="37" t="str">
        <f t="shared" si="31"/>
        <v/>
      </c>
      <c r="AF26" s="38" t="str">
        <f>IF(AP20="","",AP20)</f>
        <v/>
      </c>
      <c r="AG26" s="39">
        <f>AO22</f>
        <v>89</v>
      </c>
      <c r="AH26" s="36" t="str">
        <f>IF(AR22="","",AR22)</f>
        <v/>
      </c>
      <c r="AI26" s="37" t="str">
        <f>IF(AH26="","",IF(AH26=AJ26,"△",IF(AH26&gt;AJ26,"○","●")))</f>
        <v/>
      </c>
      <c r="AJ26" s="38" t="str">
        <f>IF(AP22="","",AP22)</f>
        <v/>
      </c>
      <c r="AK26" s="39">
        <f>AO24</f>
        <v>90</v>
      </c>
      <c r="AL26" s="36" t="str">
        <f>IF(AR24="","",AR24)</f>
        <v/>
      </c>
      <c r="AM26" s="37" t="str">
        <f>IF(AL26="","",IF(AL26=AN26,"△",IF(AL26&gt;AN26,"○","●")))</f>
        <v/>
      </c>
      <c r="AN26" s="38" t="str">
        <f>IF(AP24="","",AP24)</f>
        <v/>
      </c>
      <c r="AO26" s="113"/>
      <c r="AP26" s="114"/>
      <c r="AQ26" s="114"/>
      <c r="AR26" s="115"/>
      <c r="AS26" s="102"/>
      <c r="AT26" s="103"/>
      <c r="AU26" s="103"/>
      <c r="AV26" s="103"/>
      <c r="AW26" s="103"/>
      <c r="AX26" s="103"/>
      <c r="AY26" s="103"/>
      <c r="AZ26" s="117"/>
      <c r="BA26" s="98"/>
      <c r="BB26" s="99"/>
      <c r="BC26" s="102"/>
      <c r="BD26" s="103"/>
      <c r="BE26" s="103"/>
      <c r="BF26" s="103"/>
      <c r="BG26" s="103"/>
      <c r="BH26" s="103"/>
      <c r="BI26" s="103"/>
      <c r="BJ26" s="105"/>
    </row>
  </sheetData>
  <sheetProtection password="CA50" sheet="1" objects="1" scenarios="1"/>
  <mergeCells count="131">
    <mergeCell ref="A1:BB2"/>
    <mergeCell ref="A5:D6"/>
    <mergeCell ref="E5:H6"/>
    <mergeCell ref="I5:L6"/>
    <mergeCell ref="M5:P6"/>
    <mergeCell ref="Q5:T6"/>
    <mergeCell ref="U5:X6"/>
    <mergeCell ref="Y5:AB6"/>
    <mergeCell ref="AC5:AF6"/>
    <mergeCell ref="AG5:AJ6"/>
    <mergeCell ref="A7:D8"/>
    <mergeCell ref="E7:H8"/>
    <mergeCell ref="AS7:AT8"/>
    <mergeCell ref="AU7:AV8"/>
    <mergeCell ref="AW7:AX8"/>
    <mergeCell ref="AK5:AN6"/>
    <mergeCell ref="AO5:AR6"/>
    <mergeCell ref="AS5:AT6"/>
    <mergeCell ref="AU5:AV6"/>
    <mergeCell ref="AW5:AX6"/>
    <mergeCell ref="AY7:AZ8"/>
    <mergeCell ref="BA7:BB8"/>
    <mergeCell ref="BC7:BD8"/>
    <mergeCell ref="BE7:BF8"/>
    <mergeCell ref="BG7:BH8"/>
    <mergeCell ref="BI7:BJ8"/>
    <mergeCell ref="BA5:BB6"/>
    <mergeCell ref="BC5:BD6"/>
    <mergeCell ref="BE5:BF6"/>
    <mergeCell ref="BG5:BH6"/>
    <mergeCell ref="BI5:BJ6"/>
    <mergeCell ref="AY5:AZ6"/>
    <mergeCell ref="A11:D12"/>
    <mergeCell ref="M11:P12"/>
    <mergeCell ref="AS11:AT12"/>
    <mergeCell ref="AU11:AV12"/>
    <mergeCell ref="AW11:AX12"/>
    <mergeCell ref="A9:D10"/>
    <mergeCell ref="I9:L10"/>
    <mergeCell ref="AS9:AT10"/>
    <mergeCell ref="AU9:AV10"/>
    <mergeCell ref="AW9:AX10"/>
    <mergeCell ref="AY11:AZ12"/>
    <mergeCell ref="BA11:BB12"/>
    <mergeCell ref="BC11:BD12"/>
    <mergeCell ref="BE11:BF12"/>
    <mergeCell ref="BG11:BH12"/>
    <mergeCell ref="BI11:BJ12"/>
    <mergeCell ref="BA9:BB10"/>
    <mergeCell ref="BC9:BD10"/>
    <mergeCell ref="BE9:BF10"/>
    <mergeCell ref="BG9:BH10"/>
    <mergeCell ref="BI9:BJ10"/>
    <mergeCell ref="AY9:AZ10"/>
    <mergeCell ref="A15:D16"/>
    <mergeCell ref="U15:X16"/>
    <mergeCell ref="AS15:AT16"/>
    <mergeCell ref="AU15:AV16"/>
    <mergeCell ref="AW15:AX16"/>
    <mergeCell ref="A13:D14"/>
    <mergeCell ref="Q13:T14"/>
    <mergeCell ref="AS13:AT14"/>
    <mergeCell ref="AU13:AV14"/>
    <mergeCell ref="AW13:AX14"/>
    <mergeCell ref="AY15:AZ16"/>
    <mergeCell ref="BA15:BB16"/>
    <mergeCell ref="BC15:BD16"/>
    <mergeCell ref="BE15:BF16"/>
    <mergeCell ref="BG15:BH16"/>
    <mergeCell ref="BI15:BJ16"/>
    <mergeCell ref="BA13:BB14"/>
    <mergeCell ref="BC13:BD14"/>
    <mergeCell ref="BE13:BF14"/>
    <mergeCell ref="BG13:BH14"/>
    <mergeCell ref="BI13:BJ14"/>
    <mergeCell ref="AY13:AZ14"/>
    <mergeCell ref="A19:D20"/>
    <mergeCell ref="AC19:AF20"/>
    <mergeCell ref="AS19:AT20"/>
    <mergeCell ref="AU19:AV20"/>
    <mergeCell ref="AW19:AX20"/>
    <mergeCell ref="A17:D18"/>
    <mergeCell ref="Y17:AB18"/>
    <mergeCell ref="AS17:AT18"/>
    <mergeCell ref="AU17:AV18"/>
    <mergeCell ref="AW17:AX18"/>
    <mergeCell ref="AY19:AZ20"/>
    <mergeCell ref="BA19:BB20"/>
    <mergeCell ref="BC19:BD20"/>
    <mergeCell ref="BE19:BF20"/>
    <mergeCell ref="BG19:BH20"/>
    <mergeCell ref="BI19:BJ20"/>
    <mergeCell ref="BA17:BB18"/>
    <mergeCell ref="BC17:BD18"/>
    <mergeCell ref="BE17:BF18"/>
    <mergeCell ref="BG17:BH18"/>
    <mergeCell ref="BI17:BJ18"/>
    <mergeCell ref="AY17:AZ18"/>
    <mergeCell ref="A23:D24"/>
    <mergeCell ref="AK23:AN24"/>
    <mergeCell ref="AS23:AT24"/>
    <mergeCell ref="AU23:AV24"/>
    <mergeCell ref="AW23:AX24"/>
    <mergeCell ref="A21:D22"/>
    <mergeCell ref="AG21:AJ22"/>
    <mergeCell ref="AS21:AT22"/>
    <mergeCell ref="AU21:AV22"/>
    <mergeCell ref="AW21:AX22"/>
    <mergeCell ref="AY23:AZ24"/>
    <mergeCell ref="BA23:BB24"/>
    <mergeCell ref="BC23:BD24"/>
    <mergeCell ref="BE23:BF24"/>
    <mergeCell ref="BG23:BH24"/>
    <mergeCell ref="BI23:BJ24"/>
    <mergeCell ref="BA21:BB22"/>
    <mergeCell ref="BC21:BD22"/>
    <mergeCell ref="BE21:BF22"/>
    <mergeCell ref="BG21:BH22"/>
    <mergeCell ref="BI21:BJ22"/>
    <mergeCell ref="AY21:AZ22"/>
    <mergeCell ref="BA25:BB26"/>
    <mergeCell ref="BC25:BD26"/>
    <mergeCell ref="BE25:BF26"/>
    <mergeCell ref="BG25:BH26"/>
    <mergeCell ref="BI25:BJ26"/>
    <mergeCell ref="A25:D26"/>
    <mergeCell ref="AO25:AR26"/>
    <mergeCell ref="AS25:AT26"/>
    <mergeCell ref="AU25:AV26"/>
    <mergeCell ref="AW25:AX26"/>
    <mergeCell ref="AY25:AZ26"/>
  </mergeCells>
  <phoneticPr fontId="1"/>
  <conditionalFormatting sqref="E5:BJ6 A7:D26">
    <cfRule type="containsText" dxfId="7" priority="1" operator="containsText" text="U-10">
      <formula>NOT(ISERROR(SEARCH("U-10",A5)))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L26"/>
  <sheetViews>
    <sheetView workbookViewId="0">
      <selection activeCell="U15" sqref="U15:X16"/>
    </sheetView>
  </sheetViews>
  <sheetFormatPr defaultColWidth="2.625" defaultRowHeight="20.100000000000001" customHeight="1"/>
  <cols>
    <col min="1" max="1" width="2.125" style="4" customWidth="1"/>
    <col min="2" max="2" width="3.25" style="6" customWidth="1"/>
    <col min="3" max="3" width="2.125" style="4" customWidth="1"/>
    <col min="4" max="4" width="3.25" style="6" customWidth="1"/>
    <col min="5" max="5" width="2.125" style="7" customWidth="1"/>
    <col min="6" max="6" width="3.25" style="6" customWidth="1"/>
    <col min="7" max="7" width="2.125" style="4" customWidth="1"/>
    <col min="8" max="8" width="3.25" style="6" customWidth="1"/>
    <col min="9" max="9" width="2.125" style="7" customWidth="1"/>
    <col min="10" max="10" width="3.25" style="6" customWidth="1"/>
    <col min="11" max="11" width="2.125" style="4" customWidth="1"/>
    <col min="12" max="12" width="3.25" style="6" customWidth="1"/>
    <col min="13" max="13" width="2.125" style="7" customWidth="1"/>
    <col min="14" max="14" width="3.25" style="6" customWidth="1"/>
    <col min="15" max="15" width="2.125" style="4" customWidth="1"/>
    <col min="16" max="16" width="3.25" style="6" customWidth="1"/>
    <col min="17" max="17" width="2.125" style="7" customWidth="1"/>
    <col min="18" max="18" width="3.25" style="6" customWidth="1"/>
    <col min="19" max="19" width="2.125" style="4" customWidth="1"/>
    <col min="20" max="20" width="3.25" style="6" customWidth="1"/>
    <col min="21" max="21" width="2.125" style="7" customWidth="1"/>
    <col min="22" max="22" width="3.25" style="6" customWidth="1"/>
    <col min="23" max="23" width="2.125" style="4" customWidth="1"/>
    <col min="24" max="24" width="3.25" style="6" customWidth="1"/>
    <col min="25" max="25" width="2.125" style="7" customWidth="1"/>
    <col min="26" max="26" width="3.25" style="6" customWidth="1"/>
    <col min="27" max="27" width="2.125" style="4" customWidth="1"/>
    <col min="28" max="28" width="3.25" style="6" customWidth="1"/>
    <col min="29" max="29" width="2.125" style="7" customWidth="1"/>
    <col min="30" max="30" width="3.25" style="6" customWidth="1"/>
    <col min="31" max="31" width="2.125" style="4" customWidth="1"/>
    <col min="32" max="32" width="3.25" style="6" customWidth="1"/>
    <col min="33" max="33" width="2.125" style="7" customWidth="1"/>
    <col min="34" max="34" width="3.25" style="6" customWidth="1"/>
    <col min="35" max="35" width="2.125" style="4" customWidth="1"/>
    <col min="36" max="36" width="3.25" style="6" customWidth="1"/>
    <col min="37" max="37" width="2.125" style="7" customWidth="1"/>
    <col min="38" max="38" width="3.25" style="6" customWidth="1"/>
    <col min="39" max="39" width="2.125" style="4" customWidth="1"/>
    <col min="40" max="40" width="3.25" style="6" customWidth="1"/>
    <col min="41" max="41" width="2.125" style="7" customWidth="1"/>
    <col min="42" max="42" width="3.25" style="6" customWidth="1"/>
    <col min="43" max="43" width="2.125" style="4" customWidth="1"/>
    <col min="44" max="44" width="3.25" style="6" customWidth="1"/>
    <col min="45" max="54" width="2.625" style="4" customWidth="1"/>
    <col min="55" max="63" width="2.625" style="4"/>
    <col min="64" max="64" width="2.625" style="5"/>
    <col min="65" max="16384" width="2.625" style="4"/>
  </cols>
  <sheetData>
    <row r="1" spans="1:64" ht="20.100000000000001" customHeight="1">
      <c r="A1" s="158" t="s">
        <v>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</row>
    <row r="2" spans="1:64" ht="20.100000000000001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</row>
    <row r="3" spans="1:64" ht="20.100000000000001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</row>
    <row r="4" spans="1:64" ht="20.100000000000001" customHeight="1" thickBot="1">
      <c r="A4" s="72" t="s">
        <v>11</v>
      </c>
    </row>
    <row r="5" spans="1:64" ht="20.100000000000001" customHeight="1">
      <c r="A5" s="209" t="s">
        <v>10</v>
      </c>
      <c r="B5" s="210"/>
      <c r="C5" s="210"/>
      <c r="D5" s="211"/>
      <c r="E5" s="184" t="str">
        <f>IF(A7="","",A7)</f>
        <v>永平寺</v>
      </c>
      <c r="F5" s="185"/>
      <c r="G5" s="185"/>
      <c r="H5" s="186"/>
      <c r="I5" s="194" t="str">
        <f>IF(A9="","",A9)</f>
        <v>上文殊</v>
      </c>
      <c r="J5" s="194"/>
      <c r="K5" s="194"/>
      <c r="L5" s="194"/>
      <c r="M5" s="194" t="str">
        <f>IF(A11="","",A11)</f>
        <v>河合</v>
      </c>
      <c r="N5" s="194"/>
      <c r="O5" s="194"/>
      <c r="P5" s="194"/>
      <c r="Q5" s="194" t="str">
        <f>IF(A13="","",A13)</f>
        <v>啓蒙</v>
      </c>
      <c r="R5" s="194"/>
      <c r="S5" s="194"/>
      <c r="T5" s="194"/>
      <c r="U5" s="194" t="str">
        <f>IF(A15="","",A15)</f>
        <v>清水</v>
      </c>
      <c r="V5" s="194"/>
      <c r="W5" s="194"/>
      <c r="X5" s="194"/>
      <c r="Y5" s="194" t="str">
        <f>IF(A17="","",A17)</f>
        <v>中藤</v>
      </c>
      <c r="Z5" s="194"/>
      <c r="AA5" s="194"/>
      <c r="AB5" s="194"/>
      <c r="AC5" s="194" t="str">
        <f>IF(A19="","",A19)</f>
        <v>春山</v>
      </c>
      <c r="AD5" s="194"/>
      <c r="AE5" s="194"/>
      <c r="AF5" s="194"/>
      <c r="AG5" s="194" t="str">
        <f>IF(A21="","",A21)</f>
        <v>福井中央</v>
      </c>
      <c r="AH5" s="194"/>
      <c r="AI5" s="194"/>
      <c r="AJ5" s="194"/>
      <c r="AK5" s="194" t="str">
        <f>IF(A23="","",A23)</f>
        <v>明新</v>
      </c>
      <c r="AL5" s="194"/>
      <c r="AM5" s="194"/>
      <c r="AN5" s="194"/>
      <c r="AO5" s="207" t="str">
        <f>IF(A25="","",A25)</f>
        <v>森田</v>
      </c>
      <c r="AP5" s="185"/>
      <c r="AQ5" s="185"/>
      <c r="AR5" s="191"/>
      <c r="AS5" s="196" t="s">
        <v>0</v>
      </c>
      <c r="AT5" s="194"/>
      <c r="AU5" s="194" t="s">
        <v>1</v>
      </c>
      <c r="AV5" s="194"/>
      <c r="AW5" s="194" t="s">
        <v>2</v>
      </c>
      <c r="AX5" s="194"/>
      <c r="AY5" s="194" t="s">
        <v>3</v>
      </c>
      <c r="AZ5" s="201"/>
      <c r="BA5" s="190" t="s">
        <v>8</v>
      </c>
      <c r="BB5" s="191"/>
      <c r="BC5" s="196" t="s">
        <v>4</v>
      </c>
      <c r="BD5" s="194"/>
      <c r="BE5" s="194" t="s">
        <v>5</v>
      </c>
      <c r="BF5" s="194"/>
      <c r="BG5" s="194" t="s">
        <v>6</v>
      </c>
      <c r="BH5" s="194"/>
      <c r="BI5" s="194" t="s">
        <v>7</v>
      </c>
      <c r="BJ5" s="203"/>
    </row>
    <row r="6" spans="1:64" ht="20.100000000000001" customHeight="1" thickBot="1">
      <c r="A6" s="212"/>
      <c r="B6" s="213"/>
      <c r="C6" s="213"/>
      <c r="D6" s="214"/>
      <c r="E6" s="187"/>
      <c r="F6" s="188"/>
      <c r="G6" s="188"/>
      <c r="H6" s="189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208"/>
      <c r="AP6" s="188"/>
      <c r="AQ6" s="188"/>
      <c r="AR6" s="193"/>
      <c r="AS6" s="197"/>
      <c r="AT6" s="195"/>
      <c r="AU6" s="195"/>
      <c r="AV6" s="195"/>
      <c r="AW6" s="195"/>
      <c r="AX6" s="195"/>
      <c r="AY6" s="195"/>
      <c r="AZ6" s="202"/>
      <c r="BA6" s="192"/>
      <c r="BB6" s="193"/>
      <c r="BC6" s="197"/>
      <c r="BD6" s="195"/>
      <c r="BE6" s="195"/>
      <c r="BF6" s="195"/>
      <c r="BG6" s="195"/>
      <c r="BH6" s="195"/>
      <c r="BI6" s="195"/>
      <c r="BJ6" s="204"/>
    </row>
    <row r="7" spans="1:64" ht="20.100000000000001" customHeight="1">
      <c r="A7" s="198" t="s">
        <v>21</v>
      </c>
      <c r="B7" s="199"/>
      <c r="C7" s="199"/>
      <c r="D7" s="200"/>
      <c r="E7" s="150"/>
      <c r="F7" s="151"/>
      <c r="G7" s="151"/>
      <c r="H7" s="152"/>
      <c r="I7" s="8">
        <v>1</v>
      </c>
      <c r="J7" s="9">
        <v>2</v>
      </c>
      <c r="K7" s="83" t="str">
        <f>IF(J7="","",IF(J7=L7,"△",IF(J7&gt;L7,"○","●")))</f>
        <v>△</v>
      </c>
      <c r="L7" s="11">
        <v>2</v>
      </c>
      <c r="M7" s="8">
        <v>2</v>
      </c>
      <c r="N7" s="9">
        <v>8</v>
      </c>
      <c r="O7" s="83" t="str">
        <f t="shared" ref="O7" si="0">IF(N7="","",IF(N7=P7,"△",IF(N7&gt;P7,"○","●")))</f>
        <v>○</v>
      </c>
      <c r="P7" s="11">
        <v>1</v>
      </c>
      <c r="Q7" s="8">
        <v>3</v>
      </c>
      <c r="R7" s="9">
        <v>0</v>
      </c>
      <c r="S7" s="83" t="str">
        <f t="shared" ref="S7" si="1">IF(R7="","",IF(R7=T7,"△",IF(R7&gt;T7,"○","●")))</f>
        <v>●</v>
      </c>
      <c r="T7" s="11">
        <v>6</v>
      </c>
      <c r="U7" s="8">
        <v>4</v>
      </c>
      <c r="V7" s="9">
        <v>0</v>
      </c>
      <c r="W7" s="83" t="str">
        <f t="shared" ref="W7" si="2">IF(V7="","",IF(V7=X7,"△",IF(V7&gt;X7,"○","●")))</f>
        <v>●</v>
      </c>
      <c r="X7" s="11">
        <v>4</v>
      </c>
      <c r="Y7" s="8">
        <v>5</v>
      </c>
      <c r="Z7" s="9">
        <v>2</v>
      </c>
      <c r="AA7" s="83" t="str">
        <f t="shared" ref="AA7" si="3">IF(Z7="","",IF(Z7=AB7,"△",IF(Z7&gt;AB7,"○","●")))</f>
        <v>○</v>
      </c>
      <c r="AB7" s="11">
        <v>1</v>
      </c>
      <c r="AC7" s="8">
        <v>6</v>
      </c>
      <c r="AD7" s="9">
        <v>1</v>
      </c>
      <c r="AE7" s="83" t="str">
        <f t="shared" ref="AE7" si="4">IF(AD7="","",IF(AD7=AF7,"△",IF(AD7&gt;AF7,"○","●")))</f>
        <v>○</v>
      </c>
      <c r="AF7" s="11">
        <v>0</v>
      </c>
      <c r="AG7" s="8">
        <v>7</v>
      </c>
      <c r="AH7" s="9">
        <v>2</v>
      </c>
      <c r="AI7" s="83" t="str">
        <f t="shared" ref="AI7" si="5">IF(AH7="","",IF(AH7=AJ7,"△",IF(AH7&gt;AJ7,"○","●")))</f>
        <v>△</v>
      </c>
      <c r="AJ7" s="11">
        <v>2</v>
      </c>
      <c r="AK7" s="8">
        <v>8</v>
      </c>
      <c r="AL7" s="9">
        <v>1</v>
      </c>
      <c r="AM7" s="83" t="str">
        <f t="shared" ref="AM7" si="6">IF(AL7="","",IF(AL7=AN7,"△",IF(AL7&gt;AN7,"○","●")))</f>
        <v>●</v>
      </c>
      <c r="AN7" s="11">
        <v>11</v>
      </c>
      <c r="AO7" s="12">
        <v>9</v>
      </c>
      <c r="AP7" s="9">
        <v>1</v>
      </c>
      <c r="AQ7" s="83" t="str">
        <f t="shared" ref="AQ7" si="7">IF(AP7="","",IF(AP7=AR7,"△",IF(AP7&gt;AR7,"○","●")))</f>
        <v>●</v>
      </c>
      <c r="AR7" s="13">
        <v>6</v>
      </c>
      <c r="AS7" s="134">
        <f>IF(AND(BC7="",BE7="",BG7=""),"",SUM(BC7*3+BE7*0+BG7*1))</f>
        <v>17</v>
      </c>
      <c r="AT7" s="130"/>
      <c r="AU7" s="130">
        <f>IF(AND(F7="",J7="",N7="",R7="",V7="",Z7="",AD7="",AH7="",AL7="",AP7="",F8="",J8="",N8="",R8="",V8="",Z8="",AD8="",AH8="",AL8="",AP8=""),"",SUM(F7,J7,N7,R7,V7,Z7,AD7,AH7,AL7,AP7,F8,J8,N8,R8,V8,Z8,AD8,AH8,AL8,AP8))</f>
        <v>32</v>
      </c>
      <c r="AV7" s="130"/>
      <c r="AW7" s="130">
        <f>IF(AND(H7="",L7="",P7="",T7="",X7="",AB7="",AF7="",AJ7="",AN7="",AR7="",H8="",L8="",P8="",T8="",X8="",AB8="",AF8="",AJ8="",AN8="",AR8=""),"",SUM(H7,L7,P7,T7,X7,AB7,AF7,AJ7,AN7,AR7,H8,L8,P8,T8,X8,AB8,AF8,AJ8,AN8,AR8))</f>
        <v>51</v>
      </c>
      <c r="AX7" s="130"/>
      <c r="AY7" s="130">
        <f>IF(AND(AU7="",AW7=""),"",(AU7-AW7))</f>
        <v>-19</v>
      </c>
      <c r="AZ7" s="131"/>
      <c r="BA7" s="205"/>
      <c r="BB7" s="206"/>
      <c r="BC7" s="134">
        <f>IF(AND(G7="",K7="",O7="",S7="",W7="",AA7="",AE7="",AI7="",AM7="",AQ7="",G8="",K8="",O8="",S8="",W8="",AA8="",AE8="",AI8="",AM8="",AQ8=""),"",COUNTIF(E7:AR8,"○"))</f>
        <v>5</v>
      </c>
      <c r="BD7" s="130"/>
      <c r="BE7" s="130">
        <f>IF(AND(G7="",K7="",O7="",S7="",W7="",AA7="",AE7="",AI7="",AM7="",AQ7="",G8="",K8="",O8="",S8="",W8="",AA8="",AE8="",AI8="",AM8="",AQ8=""),"",COUNTIF(E7:AR8,"●"))</f>
        <v>7</v>
      </c>
      <c r="BF7" s="130"/>
      <c r="BG7" s="130">
        <f>IF(AND(G7="",K7="",O7="",S7="",W7="",AA7="",AE7="",AI7="",AM7="",AQ7="",G8="",K8="",O8="",S8="",W8="",AA8="",AE8="",AI8="",AM8="",AQ8=""),"",COUNTIF(E7:AR8,"△"))</f>
        <v>2</v>
      </c>
      <c r="BH7" s="130"/>
      <c r="BI7" s="130">
        <f>IF(AND(G7="",K7="",O7="",S7="",W7="",AA7="",AE7="",AI7="",AM7="",AQ7="",G8="",K8="",O8="",S8="",W8="",AA8="",AE8="",AI8="",AM8="",AQ8=""),"",SUM(COUNTIF(E7:AR8,{"○","●","△"})))</f>
        <v>14</v>
      </c>
      <c r="BJ7" s="135"/>
    </row>
    <row r="8" spans="1:64" ht="20.100000000000001" customHeight="1">
      <c r="A8" s="178"/>
      <c r="B8" s="179"/>
      <c r="C8" s="179"/>
      <c r="D8" s="180"/>
      <c r="E8" s="153"/>
      <c r="F8" s="128"/>
      <c r="G8" s="128"/>
      <c r="H8" s="129"/>
      <c r="I8" s="14">
        <v>46</v>
      </c>
      <c r="J8" s="15">
        <v>2</v>
      </c>
      <c r="K8" s="84" t="str">
        <f>IF(J8="","",IF(J8=L8,"△",IF(J8&gt;L8,"○","●")))</f>
        <v>●</v>
      </c>
      <c r="L8" s="17">
        <v>5</v>
      </c>
      <c r="M8" s="14">
        <v>47</v>
      </c>
      <c r="N8" s="15"/>
      <c r="O8" s="84" t="str">
        <f t="shared" ref="O8" si="8">IF(N8="","",IF(N8=P8,"△",IF(N8&gt;P8,"○","●")))</f>
        <v/>
      </c>
      <c r="P8" s="17"/>
      <c r="Q8" s="14">
        <v>48</v>
      </c>
      <c r="R8" s="15">
        <v>3</v>
      </c>
      <c r="S8" s="84" t="str">
        <f t="shared" ref="S8" si="9">IF(R8="","",IF(R8=T8,"△",IF(R8&gt;T8,"○","●")))</f>
        <v>○</v>
      </c>
      <c r="T8" s="17">
        <v>2</v>
      </c>
      <c r="U8" s="14">
        <v>49</v>
      </c>
      <c r="V8" s="15">
        <v>1</v>
      </c>
      <c r="W8" s="84" t="str">
        <f t="shared" ref="W8" si="10">IF(V8="","",IF(V8=X8,"△",IF(V8&gt;X8,"○","●")))</f>
        <v>●</v>
      </c>
      <c r="X8" s="17">
        <v>2</v>
      </c>
      <c r="Y8" s="14">
        <v>50</v>
      </c>
      <c r="Z8" s="15">
        <v>6</v>
      </c>
      <c r="AA8" s="84" t="str">
        <f t="shared" ref="AA8" si="11">IF(Z8="","",IF(Z8=AB8,"△",IF(Z8&gt;AB8,"○","●")))</f>
        <v>○</v>
      </c>
      <c r="AB8" s="17">
        <v>1</v>
      </c>
      <c r="AC8" s="14">
        <v>51</v>
      </c>
      <c r="AD8" s="15"/>
      <c r="AE8" s="84" t="str">
        <f t="shared" ref="AE8" si="12">IF(AD8="","",IF(AD8=AF8,"△",IF(AD8&gt;AF8,"○","●")))</f>
        <v/>
      </c>
      <c r="AF8" s="17"/>
      <c r="AG8" s="14">
        <v>52</v>
      </c>
      <c r="AH8" s="15"/>
      <c r="AI8" s="84" t="str">
        <f t="shared" ref="AI8" si="13">IF(AH8="","",IF(AH8=AJ8,"△",IF(AH8&gt;AJ8,"○","●")))</f>
        <v/>
      </c>
      <c r="AJ8" s="17"/>
      <c r="AK8" s="14">
        <v>53</v>
      </c>
      <c r="AL8" s="15">
        <v>3</v>
      </c>
      <c r="AM8" s="84" t="str">
        <f t="shared" ref="AM8" si="14">IF(AL8="","",IF(AL8=AN8,"△",IF(AL8&gt;AN8,"○","●")))</f>
        <v>●</v>
      </c>
      <c r="AN8" s="17">
        <v>8</v>
      </c>
      <c r="AO8" s="18">
        <v>54</v>
      </c>
      <c r="AP8" s="15"/>
      <c r="AQ8" s="84" t="str">
        <f t="shared" ref="AQ8" si="15">IF(AP8="","",IF(AP8=AR8,"△",IF(AP8&gt;AR8,"○","●")))</f>
        <v/>
      </c>
      <c r="AR8" s="19"/>
      <c r="AS8" s="122"/>
      <c r="AT8" s="118"/>
      <c r="AU8" s="118"/>
      <c r="AV8" s="118"/>
      <c r="AW8" s="118"/>
      <c r="AX8" s="118"/>
      <c r="AY8" s="118"/>
      <c r="AZ8" s="119"/>
      <c r="BA8" s="173"/>
      <c r="BB8" s="174"/>
      <c r="BC8" s="122"/>
      <c r="BD8" s="118"/>
      <c r="BE8" s="118"/>
      <c r="BF8" s="118"/>
      <c r="BG8" s="118"/>
      <c r="BH8" s="118"/>
      <c r="BI8" s="118"/>
      <c r="BJ8" s="123"/>
    </row>
    <row r="9" spans="1:64" ht="20.100000000000001" customHeight="1">
      <c r="A9" s="175" t="s">
        <v>22</v>
      </c>
      <c r="B9" s="176"/>
      <c r="C9" s="176"/>
      <c r="D9" s="177"/>
      <c r="E9" s="20">
        <f>I7</f>
        <v>1</v>
      </c>
      <c r="F9" s="21">
        <f>IF(L7="","",L7)</f>
        <v>2</v>
      </c>
      <c r="G9" s="85" t="str">
        <f t="shared" ref="G9:G26" si="16">IF(F9="","",IF(F9=H9,"△",IF(F9&gt;H9,"○","●")))</f>
        <v>△</v>
      </c>
      <c r="H9" s="23">
        <f>IF(J7="","",J7)</f>
        <v>2</v>
      </c>
      <c r="I9" s="110"/>
      <c r="J9" s="111"/>
      <c r="K9" s="111"/>
      <c r="L9" s="126"/>
      <c r="M9" s="24">
        <v>10</v>
      </c>
      <c r="N9" s="25">
        <v>4</v>
      </c>
      <c r="O9" s="85" t="str">
        <f>IF(N9="","",IF(N9=P9,"△",IF(N9&gt;P9,"○","●")))</f>
        <v>○</v>
      </c>
      <c r="P9" s="26">
        <v>0</v>
      </c>
      <c r="Q9" s="24">
        <v>11</v>
      </c>
      <c r="R9" s="25">
        <v>0</v>
      </c>
      <c r="S9" s="85" t="str">
        <f>IF(R9="","",IF(R9=T9,"△",IF(R9&gt;T9,"○","●")))</f>
        <v>●</v>
      </c>
      <c r="T9" s="26">
        <v>7</v>
      </c>
      <c r="U9" s="24">
        <v>12</v>
      </c>
      <c r="V9" s="25">
        <v>1</v>
      </c>
      <c r="W9" s="85" t="str">
        <f t="shared" ref="W9:W14" si="17">IF(V9="","",IF(V9=X9,"△",IF(V9&gt;X9,"○","●")))</f>
        <v>△</v>
      </c>
      <c r="X9" s="26">
        <v>1</v>
      </c>
      <c r="Y9" s="24">
        <v>13</v>
      </c>
      <c r="Z9" s="25">
        <v>4</v>
      </c>
      <c r="AA9" s="85" t="str">
        <f t="shared" ref="AA9:AA16" si="18">IF(Z9="","",IF(Z9=AB9,"△",IF(Z9&gt;AB9,"○","●")))</f>
        <v>○</v>
      </c>
      <c r="AB9" s="26">
        <v>3</v>
      </c>
      <c r="AC9" s="24">
        <v>14</v>
      </c>
      <c r="AD9" s="25">
        <v>1</v>
      </c>
      <c r="AE9" s="85" t="str">
        <f t="shared" ref="AE9:AE18" si="19">IF(AD9="","",IF(AD9=AF9,"△",IF(AD9&gt;AF9,"○","●")))</f>
        <v>●</v>
      </c>
      <c r="AF9" s="26">
        <v>3</v>
      </c>
      <c r="AG9" s="24">
        <v>15</v>
      </c>
      <c r="AH9" s="25">
        <v>1</v>
      </c>
      <c r="AI9" s="85" t="str">
        <f t="shared" ref="AI9:AI20" si="20">IF(AH9="","",IF(AH9=AJ9,"△",IF(AH9&gt;AJ9,"○","●")))</f>
        <v>●</v>
      </c>
      <c r="AJ9" s="26">
        <v>7</v>
      </c>
      <c r="AK9" s="24">
        <v>16</v>
      </c>
      <c r="AL9" s="25">
        <v>2</v>
      </c>
      <c r="AM9" s="85" t="str">
        <f t="shared" ref="AM9:AM22" si="21">IF(AL9="","",IF(AL9=AN9,"△",IF(AL9&gt;AN9,"○","●")))</f>
        <v>●</v>
      </c>
      <c r="AN9" s="26">
        <v>4</v>
      </c>
      <c r="AO9" s="27">
        <v>17</v>
      </c>
      <c r="AP9" s="25">
        <v>0</v>
      </c>
      <c r="AQ9" s="85" t="str">
        <f t="shared" ref="AQ9:AQ24" si="22">IF(AP9="","",IF(AP9=AR9,"△",IF(AP9&gt;AR9,"○","●")))</f>
        <v>●</v>
      </c>
      <c r="AR9" s="28">
        <v>1</v>
      </c>
      <c r="AS9" s="100">
        <f>IF(AND(BC9="",BE9="",BG9=""),"",SUM(BC9*3+BE9*0+BG9*1))</f>
        <v>13</v>
      </c>
      <c r="AT9" s="101"/>
      <c r="AU9" s="101">
        <f t="shared" ref="AU9" si="23">IF(AND(F9="",J9="",N9="",R9="",V9="",Z9="",AD9="",AH9="",AL9="",AP9="",F10="",J10="",N10="",R10="",V10="",Z10="",AD10="",AH10="",AL10="",AP10=""),"",SUM(F9,J9,N9,R9,V9,Z9,AD9,AH9,AL9,AP9,F10,J10,N10,R10,V10,Z10,AD10,AH10,AL10,AP10))</f>
        <v>23</v>
      </c>
      <c r="AV9" s="101"/>
      <c r="AW9" s="101">
        <f t="shared" ref="AW9" si="24">IF(AND(H9="",L9="",P9="",T9="",X9="",AB9="",AF9="",AJ9="",AN9="",AR9="",H10="",L10="",P10="",T10="",X10="",AB10="",AF10="",AJ10="",AN10="",AR10=""),"",SUM(H9,L9,P9,T9,X9,AB9,AF9,AJ9,AN9,AR9,H10,L10,P10,T10,X10,AB10,AF10,AJ10,AN10,AR10))</f>
        <v>45</v>
      </c>
      <c r="AX9" s="101"/>
      <c r="AY9" s="101">
        <f>IF(AND(AU9="",AW9=""),"",(AU9-AW9))</f>
        <v>-22</v>
      </c>
      <c r="AZ9" s="116"/>
      <c r="BA9" s="169"/>
      <c r="BB9" s="170"/>
      <c r="BC9" s="100">
        <f>IF(AND(G9="",K9="",O9="",S9="",W9="",AA9="",AE9="",AI9="",AM9="",AQ9="",G10="",K10="",O10="",S10="",W10="",AA10="",AE10="",AI10="",AM10="",AQ10=""),"",COUNTIF(E9:AR10,"○"))</f>
        <v>3</v>
      </c>
      <c r="BD9" s="101"/>
      <c r="BE9" s="101">
        <f>IF(AND(G9="",K9="",O9="",S9="",W9="",AA9="",AE9="",AI9="",AM9="",AQ9="",G10="",K10="",O10="",S10="",W10="",AA10="",AE10="",AI10="",AM10="",AQ10=""),"",COUNTIF(E9:AR10,"●"))</f>
        <v>8</v>
      </c>
      <c r="BF9" s="101"/>
      <c r="BG9" s="101">
        <f>IF(AND(G9="",K9="",O9="",S9="",W9="",AA9="",AE9="",AI9="",AM9="",AQ9="",G10="",K10="",O10="",S10="",W10="",AA10="",AE10="",AI10="",AM10="",AQ10=""),"",COUNTIF(E9:AR10,"△"))</f>
        <v>4</v>
      </c>
      <c r="BH9" s="101"/>
      <c r="BI9" s="101">
        <f>IF(AND(G9="",K9="",O9="",S9="",W9="",AA9="",AE9="",AI9="",AM9="",AQ9="",G10="",K10="",O10="",S10="",W10="",AA10="",AE10="",AI10="",AM10="",AQ10=""),"",SUM(COUNTIF(E9:AR10,{"○","●","△"})))</f>
        <v>15</v>
      </c>
      <c r="BJ9" s="104"/>
    </row>
    <row r="10" spans="1:64" ht="20.100000000000001" customHeight="1">
      <c r="A10" s="178"/>
      <c r="B10" s="179"/>
      <c r="C10" s="179"/>
      <c r="D10" s="180"/>
      <c r="E10" s="29">
        <f>I8</f>
        <v>46</v>
      </c>
      <c r="F10" s="30">
        <f>IF(L8="","",L8)</f>
        <v>5</v>
      </c>
      <c r="G10" s="84" t="str">
        <f t="shared" si="16"/>
        <v>○</v>
      </c>
      <c r="H10" s="31">
        <f>IF(J8="","",J8)</f>
        <v>2</v>
      </c>
      <c r="I10" s="127"/>
      <c r="J10" s="128"/>
      <c r="K10" s="128"/>
      <c r="L10" s="129"/>
      <c r="M10" s="14">
        <v>55</v>
      </c>
      <c r="N10" s="15"/>
      <c r="O10" s="84" t="str">
        <f>IF(N10="","",IF(N10=P10,"△",IF(N10&gt;P10,"○","●")))</f>
        <v/>
      </c>
      <c r="P10" s="17"/>
      <c r="Q10" s="14">
        <v>56</v>
      </c>
      <c r="R10" s="15">
        <v>0</v>
      </c>
      <c r="S10" s="84" t="str">
        <f>IF(R10="","",IF(R10=T10,"△",IF(R10&gt;T10,"○","●")))</f>
        <v>●</v>
      </c>
      <c r="T10" s="17">
        <v>2</v>
      </c>
      <c r="U10" s="14">
        <v>57</v>
      </c>
      <c r="V10" s="15">
        <v>2</v>
      </c>
      <c r="W10" s="84" t="str">
        <f t="shared" si="17"/>
        <v>△</v>
      </c>
      <c r="X10" s="17">
        <v>2</v>
      </c>
      <c r="Y10" s="14">
        <v>58</v>
      </c>
      <c r="Z10" s="15"/>
      <c r="AA10" s="84" t="str">
        <f t="shared" si="18"/>
        <v/>
      </c>
      <c r="AB10" s="17"/>
      <c r="AC10" s="14">
        <v>59</v>
      </c>
      <c r="AD10" s="15">
        <v>0</v>
      </c>
      <c r="AE10" s="84" t="str">
        <f t="shared" si="19"/>
        <v>●</v>
      </c>
      <c r="AF10" s="17">
        <v>5</v>
      </c>
      <c r="AG10" s="14">
        <v>60</v>
      </c>
      <c r="AH10" s="15">
        <v>1</v>
      </c>
      <c r="AI10" s="84" t="str">
        <f t="shared" si="20"/>
        <v>△</v>
      </c>
      <c r="AJ10" s="17">
        <v>1</v>
      </c>
      <c r="AK10" s="14">
        <v>61</v>
      </c>
      <c r="AL10" s="15"/>
      <c r="AM10" s="84" t="str">
        <f t="shared" si="21"/>
        <v/>
      </c>
      <c r="AN10" s="17"/>
      <c r="AO10" s="18">
        <v>62</v>
      </c>
      <c r="AP10" s="15">
        <v>0</v>
      </c>
      <c r="AQ10" s="84" t="str">
        <f t="shared" si="22"/>
        <v>●</v>
      </c>
      <c r="AR10" s="19">
        <v>5</v>
      </c>
      <c r="AS10" s="122"/>
      <c r="AT10" s="118"/>
      <c r="AU10" s="118"/>
      <c r="AV10" s="118"/>
      <c r="AW10" s="118"/>
      <c r="AX10" s="118"/>
      <c r="AY10" s="118"/>
      <c r="AZ10" s="119"/>
      <c r="BA10" s="173"/>
      <c r="BB10" s="174"/>
      <c r="BC10" s="122"/>
      <c r="BD10" s="118"/>
      <c r="BE10" s="118"/>
      <c r="BF10" s="118"/>
      <c r="BG10" s="118"/>
      <c r="BH10" s="118"/>
      <c r="BI10" s="118"/>
      <c r="BJ10" s="123"/>
    </row>
    <row r="11" spans="1:64" ht="20.100000000000001" customHeight="1">
      <c r="A11" s="175" t="s">
        <v>23</v>
      </c>
      <c r="B11" s="176"/>
      <c r="C11" s="176"/>
      <c r="D11" s="177"/>
      <c r="E11" s="20">
        <f>M7</f>
        <v>2</v>
      </c>
      <c r="F11" s="21">
        <f>IF(P7="","",P7)</f>
        <v>1</v>
      </c>
      <c r="G11" s="85" t="str">
        <f t="shared" si="16"/>
        <v>●</v>
      </c>
      <c r="H11" s="23">
        <f>IF(N7="","",N7)</f>
        <v>8</v>
      </c>
      <c r="I11" s="24">
        <f>M9</f>
        <v>10</v>
      </c>
      <c r="J11" s="32">
        <f>IF(P9="","",P9)</f>
        <v>0</v>
      </c>
      <c r="K11" s="87" t="str">
        <f t="shared" ref="K11:K26" si="25">IF(J11="","",IF(J11=L11,"△",IF(J11&gt;L11,"○","●")))</f>
        <v>●</v>
      </c>
      <c r="L11" s="23">
        <f>IF(N9="","",N9)</f>
        <v>4</v>
      </c>
      <c r="M11" s="110"/>
      <c r="N11" s="111"/>
      <c r="O11" s="111"/>
      <c r="P11" s="126"/>
      <c r="Q11" s="24">
        <v>18</v>
      </c>
      <c r="R11" s="25">
        <v>0</v>
      </c>
      <c r="S11" s="85" t="str">
        <f>IF(R11="","",IF(R11=T11,"△",IF(R11&gt;T11,"○","●")))</f>
        <v>●</v>
      </c>
      <c r="T11" s="26">
        <v>7</v>
      </c>
      <c r="U11" s="24">
        <v>19</v>
      </c>
      <c r="V11" s="25">
        <v>1</v>
      </c>
      <c r="W11" s="85" t="str">
        <f t="shared" si="17"/>
        <v>●</v>
      </c>
      <c r="X11" s="26">
        <v>7</v>
      </c>
      <c r="Y11" s="24">
        <v>20</v>
      </c>
      <c r="Z11" s="25">
        <v>0</v>
      </c>
      <c r="AA11" s="85" t="str">
        <f t="shared" si="18"/>
        <v>●</v>
      </c>
      <c r="AB11" s="26">
        <v>5</v>
      </c>
      <c r="AC11" s="24">
        <v>21</v>
      </c>
      <c r="AD11" s="25">
        <v>0</v>
      </c>
      <c r="AE11" s="85" t="str">
        <f t="shared" si="19"/>
        <v>●</v>
      </c>
      <c r="AF11" s="26">
        <v>3</v>
      </c>
      <c r="AG11" s="24">
        <v>22</v>
      </c>
      <c r="AH11" s="25">
        <v>0</v>
      </c>
      <c r="AI11" s="85" t="str">
        <f t="shared" si="20"/>
        <v>●</v>
      </c>
      <c r="AJ11" s="26">
        <v>14</v>
      </c>
      <c r="AK11" s="24">
        <v>23</v>
      </c>
      <c r="AL11" s="25">
        <v>1</v>
      </c>
      <c r="AM11" s="85" t="str">
        <f t="shared" si="21"/>
        <v>●</v>
      </c>
      <c r="AN11" s="26">
        <v>7</v>
      </c>
      <c r="AO11" s="27">
        <v>24</v>
      </c>
      <c r="AP11" s="25">
        <v>0</v>
      </c>
      <c r="AQ11" s="85" t="str">
        <f t="shared" si="22"/>
        <v>●</v>
      </c>
      <c r="AR11" s="28">
        <v>12</v>
      </c>
      <c r="AS11" s="100">
        <f>IF(AND(BC11="",BE11="",BG11=""),"",SUM(BC11*3+BE11*0+BG11*1))</f>
        <v>3</v>
      </c>
      <c r="AT11" s="101"/>
      <c r="AU11" s="101">
        <f t="shared" ref="AU11" si="26">IF(AND(F11="",J11="",N11="",R11="",V11="",Z11="",AD11="",AH11="",AL11="",AP11="",F12="",J12="",N12="",R12="",V12="",Z12="",AD12="",AH12="",AL12="",AP12=""),"",SUM(F11,J11,N11,R11,V11,Z11,AD11,AH11,AL11,AP11,F12,J12,N12,R12,V12,Z12,AD12,AH12,AL12,AP12))</f>
        <v>4</v>
      </c>
      <c r="AV11" s="101"/>
      <c r="AW11" s="101">
        <f t="shared" ref="AW11" si="27">IF(AND(H11="",L11="",P11="",T11="",X11="",AB11="",AF11="",AJ11="",AN11="",AR11="",H12="",L12="",P12="",T12="",X12="",AB12="",AF12="",AJ12="",AN12="",AR12=""),"",SUM(H11,L11,P11,T11,X11,AB11,AF11,AJ11,AN11,AR11,H12,L12,P12,T12,X12,AB12,AF12,AJ12,AN12,AR12))</f>
        <v>80</v>
      </c>
      <c r="AX11" s="101"/>
      <c r="AY11" s="101">
        <f t="shared" ref="AY11" si="28">IF(AND(AU11="",AW11=""),"",(AU11-AW11))</f>
        <v>-76</v>
      </c>
      <c r="AZ11" s="116"/>
      <c r="BA11" s="169"/>
      <c r="BB11" s="170"/>
      <c r="BC11" s="100">
        <f>IF(AND(G11="",K11="",O11="",S11="",W11="",AA11="",AE11="",AI11="",AM11="",AQ11="",G12="",K12="",O12="",S12="",W12="",AA12="",AE12="",AI12="",AM12="",AQ12=""),"",COUNTIF(E11:AR12,"○"))</f>
        <v>1</v>
      </c>
      <c r="BD11" s="101"/>
      <c r="BE11" s="101">
        <f>IF(AND(G11="",K11="",O11="",S11="",W11="",AA11="",AE11="",AI11="",AM11="",AQ11="",G12="",K12="",O12="",S12="",W12="",AA12="",AE12="",AI12="",AM12="",AQ12=""),"",COUNTIF(E11:AR12,"●"))</f>
        <v>11</v>
      </c>
      <c r="BF11" s="101"/>
      <c r="BG11" s="101">
        <f>IF(AND(G11="",K11="",O11="",S11="",W11="",AA11="",AE11="",AI11="",AM11="",AQ11="",G12="",K12="",O12="",S12="",W12="",AA12="",AE12="",AI12="",AM12="",AQ12=""),"",COUNTIF(E11:AR12,"△"))</f>
        <v>0</v>
      </c>
      <c r="BH11" s="101"/>
      <c r="BI11" s="101">
        <f>IF(AND(G11="",K11="",O11="",S11="",W11="",AA11="",AE11="",AI11="",AM11="",AQ11="",G12="",K12="",O12="",S12="",W12="",AA12="",AE12="",AI12="",AM12="",AQ12=""),"",SUM(COUNTIF(E11:AR12,{"○","●","△"})))</f>
        <v>12</v>
      </c>
      <c r="BJ11" s="104"/>
    </row>
    <row r="12" spans="1:64" ht="20.100000000000001" customHeight="1">
      <c r="A12" s="178"/>
      <c r="B12" s="179"/>
      <c r="C12" s="179"/>
      <c r="D12" s="180"/>
      <c r="E12" s="29">
        <f>M8</f>
        <v>47</v>
      </c>
      <c r="F12" s="30" t="str">
        <f>IF(P8="","",P8)</f>
        <v/>
      </c>
      <c r="G12" s="84" t="str">
        <f t="shared" si="16"/>
        <v/>
      </c>
      <c r="H12" s="31" t="str">
        <f>IF(N8="","",N8)</f>
        <v/>
      </c>
      <c r="I12" s="14">
        <f>M10</f>
        <v>55</v>
      </c>
      <c r="J12" s="30" t="str">
        <f>IF(P10="","",P10)</f>
        <v/>
      </c>
      <c r="K12" s="84" t="str">
        <f t="shared" si="25"/>
        <v/>
      </c>
      <c r="L12" s="31" t="str">
        <f>IF(N10="","",N10)</f>
        <v/>
      </c>
      <c r="M12" s="127"/>
      <c r="N12" s="128"/>
      <c r="O12" s="128"/>
      <c r="P12" s="129"/>
      <c r="Q12" s="14">
        <v>63</v>
      </c>
      <c r="R12" s="15">
        <v>0</v>
      </c>
      <c r="S12" s="84" t="str">
        <f>IF(R12="","",IF(R12=T12,"△",IF(R12&gt;T12,"○","●")))</f>
        <v>●</v>
      </c>
      <c r="T12" s="17">
        <v>8</v>
      </c>
      <c r="U12" s="14">
        <v>64</v>
      </c>
      <c r="V12" s="15"/>
      <c r="W12" s="84" t="str">
        <f t="shared" si="17"/>
        <v/>
      </c>
      <c r="X12" s="17"/>
      <c r="Y12" s="14">
        <v>65</v>
      </c>
      <c r="Z12" s="15">
        <v>1</v>
      </c>
      <c r="AA12" s="84" t="str">
        <f t="shared" si="18"/>
        <v>○</v>
      </c>
      <c r="AB12" s="17">
        <v>0</v>
      </c>
      <c r="AC12" s="14">
        <v>66</v>
      </c>
      <c r="AD12" s="15"/>
      <c r="AE12" s="84" t="str">
        <f t="shared" si="19"/>
        <v/>
      </c>
      <c r="AF12" s="17"/>
      <c r="AG12" s="14">
        <v>67</v>
      </c>
      <c r="AH12" s="15">
        <v>0</v>
      </c>
      <c r="AI12" s="84" t="str">
        <f t="shared" si="20"/>
        <v>●</v>
      </c>
      <c r="AJ12" s="17">
        <v>5</v>
      </c>
      <c r="AK12" s="14">
        <v>68</v>
      </c>
      <c r="AL12" s="15"/>
      <c r="AM12" s="84" t="str">
        <f t="shared" si="21"/>
        <v/>
      </c>
      <c r="AN12" s="17"/>
      <c r="AO12" s="18">
        <v>69</v>
      </c>
      <c r="AP12" s="15"/>
      <c r="AQ12" s="84" t="str">
        <f t="shared" si="22"/>
        <v/>
      </c>
      <c r="AR12" s="19"/>
      <c r="AS12" s="122"/>
      <c r="AT12" s="118"/>
      <c r="AU12" s="118"/>
      <c r="AV12" s="118"/>
      <c r="AW12" s="118"/>
      <c r="AX12" s="118"/>
      <c r="AY12" s="118"/>
      <c r="AZ12" s="119"/>
      <c r="BA12" s="173"/>
      <c r="BB12" s="174"/>
      <c r="BC12" s="122"/>
      <c r="BD12" s="118"/>
      <c r="BE12" s="118"/>
      <c r="BF12" s="118"/>
      <c r="BG12" s="118"/>
      <c r="BH12" s="118"/>
      <c r="BI12" s="118"/>
      <c r="BJ12" s="123"/>
    </row>
    <row r="13" spans="1:64" ht="20.100000000000001" customHeight="1">
      <c r="A13" s="175" t="s">
        <v>24</v>
      </c>
      <c r="B13" s="176"/>
      <c r="C13" s="176"/>
      <c r="D13" s="177"/>
      <c r="E13" s="20">
        <f>Q7</f>
        <v>3</v>
      </c>
      <c r="F13" s="21">
        <f>IF(T7="","",T7)</f>
        <v>6</v>
      </c>
      <c r="G13" s="85" t="str">
        <f t="shared" si="16"/>
        <v>○</v>
      </c>
      <c r="H13" s="23">
        <f>IF(R7="","",R7)</f>
        <v>0</v>
      </c>
      <c r="I13" s="24">
        <f>Q9</f>
        <v>11</v>
      </c>
      <c r="J13" s="21">
        <f>IF(T9="","",T9)</f>
        <v>7</v>
      </c>
      <c r="K13" s="85" t="str">
        <f t="shared" si="25"/>
        <v>○</v>
      </c>
      <c r="L13" s="23">
        <f>IF(R9="","",R9)</f>
        <v>0</v>
      </c>
      <c r="M13" s="24">
        <f>Q11</f>
        <v>18</v>
      </c>
      <c r="N13" s="32">
        <f>IF(T11="","",T11)</f>
        <v>7</v>
      </c>
      <c r="O13" s="87" t="str">
        <f t="shared" ref="O13:O26" si="29">IF(N13="","",IF(N13=P13,"△",IF(N13&gt;P13,"○","●")))</f>
        <v>○</v>
      </c>
      <c r="P13" s="23">
        <f>IF(R11="","",R11)</f>
        <v>0</v>
      </c>
      <c r="Q13" s="110"/>
      <c r="R13" s="111"/>
      <c r="S13" s="111"/>
      <c r="T13" s="126"/>
      <c r="U13" s="24">
        <v>25</v>
      </c>
      <c r="V13" s="25">
        <v>2</v>
      </c>
      <c r="W13" s="85" t="str">
        <f t="shared" si="17"/>
        <v>○</v>
      </c>
      <c r="X13" s="26">
        <v>0</v>
      </c>
      <c r="Y13" s="24">
        <v>26</v>
      </c>
      <c r="Z13" s="25">
        <v>3</v>
      </c>
      <c r="AA13" s="85" t="str">
        <f t="shared" si="18"/>
        <v>○</v>
      </c>
      <c r="AB13" s="26">
        <v>0</v>
      </c>
      <c r="AC13" s="24">
        <v>27</v>
      </c>
      <c r="AD13" s="25">
        <v>5</v>
      </c>
      <c r="AE13" s="85" t="str">
        <f t="shared" si="19"/>
        <v>○</v>
      </c>
      <c r="AF13" s="26">
        <v>2</v>
      </c>
      <c r="AG13" s="24">
        <v>28</v>
      </c>
      <c r="AH13" s="25">
        <v>3</v>
      </c>
      <c r="AI13" s="85" t="str">
        <f t="shared" si="20"/>
        <v>○</v>
      </c>
      <c r="AJ13" s="26">
        <v>2</v>
      </c>
      <c r="AK13" s="24">
        <v>29</v>
      </c>
      <c r="AL13" s="25">
        <v>3</v>
      </c>
      <c r="AM13" s="85" t="str">
        <f t="shared" si="21"/>
        <v>○</v>
      </c>
      <c r="AN13" s="26">
        <v>2</v>
      </c>
      <c r="AO13" s="27">
        <v>30</v>
      </c>
      <c r="AP13" s="25">
        <v>1</v>
      </c>
      <c r="AQ13" s="85" t="str">
        <f t="shared" si="22"/>
        <v>●</v>
      </c>
      <c r="AR13" s="28">
        <v>2</v>
      </c>
      <c r="AS13" s="100">
        <f>IF(AND(BC13="",BE13="",BG13=""),"",SUM(BC13*3+BE13*0+BG13*1))</f>
        <v>34</v>
      </c>
      <c r="AT13" s="101"/>
      <c r="AU13" s="101">
        <f t="shared" ref="AU13" si="30">IF(AND(F13="",J13="",N13="",R13="",V13="",Z13="",AD13="",AH13="",AL13="",AP13="",F14="",J14="",N14="",R14="",V14="",Z14="",AD14="",AH14="",AL14="",AP14=""),"",SUM(F13,J13,N13,R13,V13,Z13,AD13,AH13,AL13,AP13,F14,J14,N14,R14,V14,Z14,AD14,AH14,AL14,AP14))</f>
        <v>57</v>
      </c>
      <c r="AV13" s="101"/>
      <c r="AW13" s="101">
        <f t="shared" ref="AW13" si="31">IF(AND(H13="",L13="",P13="",T13="",X13="",AB13="",AF13="",AJ13="",AN13="",AR13="",H14="",L14="",P14="",T14="",X14="",AB14="",AF14="",AJ14="",AN14="",AR14=""),"",SUM(H13,L13,P13,T13,X13,AB13,AF13,AJ13,AN13,AR13,H14,L14,P14,T14,X14,AB14,AF14,AJ14,AN14,AR14))</f>
        <v>16</v>
      </c>
      <c r="AX13" s="101"/>
      <c r="AY13" s="101">
        <f t="shared" ref="AY13" si="32">IF(AND(AU13="",AW13=""),"",(AU13-AW13))</f>
        <v>41</v>
      </c>
      <c r="AZ13" s="116"/>
      <c r="BA13" s="169"/>
      <c r="BB13" s="170"/>
      <c r="BC13" s="100">
        <f>IF(AND(G13="",K13="",O13="",S13="",W13="",AA13="",AE13="",AI13="",AM13="",AQ13="",G14="",K14="",O14="",S14="",W14="",AA14="",AE14="",AI14="",AM14="",AQ14=""),"",COUNTIF(E13:AR14,"○"))</f>
        <v>11</v>
      </c>
      <c r="BD13" s="101"/>
      <c r="BE13" s="101">
        <f>IF(AND(G13="",K13="",O13="",S13="",W13="",AA13="",AE13="",AI13="",AM13="",AQ13="",G14="",K14="",O14="",S14="",W14="",AA14="",AE14="",AI14="",AM14="",AQ14=""),"",COUNTIF(E13:AR14,"●"))</f>
        <v>4</v>
      </c>
      <c r="BF13" s="101"/>
      <c r="BG13" s="101">
        <f>IF(AND(G13="",K13="",O13="",S13="",W13="",AA13="",AE13="",AI13="",AM13="",AQ13="",G14="",K14="",O14="",S14="",W14="",AA14="",AE14="",AI14="",AM14="",AQ14=""),"",COUNTIF(E13:AR14,"△"))</f>
        <v>1</v>
      </c>
      <c r="BH13" s="101"/>
      <c r="BI13" s="101">
        <f>IF(AND(G13="",K13="",O13="",S13="",W13="",AA13="",AE13="",AI13="",AM13="",AQ13="",G14="",K14="",O14="",S14="",W14="",AA14="",AE14="",AI14="",AM14="",AQ14=""),"",SUM(COUNTIF(E13:AR14,{"○","●","△"})))</f>
        <v>16</v>
      </c>
      <c r="BJ13" s="104"/>
      <c r="BL13" s="34"/>
    </row>
    <row r="14" spans="1:64" ht="20.100000000000001" customHeight="1">
      <c r="A14" s="178"/>
      <c r="B14" s="179"/>
      <c r="C14" s="179"/>
      <c r="D14" s="180"/>
      <c r="E14" s="29">
        <f>Q8</f>
        <v>48</v>
      </c>
      <c r="F14" s="30">
        <f>IF(T8="","",T8)</f>
        <v>2</v>
      </c>
      <c r="G14" s="84" t="str">
        <f t="shared" si="16"/>
        <v>●</v>
      </c>
      <c r="H14" s="31">
        <f>IF(R8="","",R8)</f>
        <v>3</v>
      </c>
      <c r="I14" s="14">
        <f>Q10</f>
        <v>56</v>
      </c>
      <c r="J14" s="30">
        <f>IF(T10="","",T10)</f>
        <v>2</v>
      </c>
      <c r="K14" s="84" t="str">
        <f t="shared" si="25"/>
        <v>○</v>
      </c>
      <c r="L14" s="31">
        <f>IF(R10="","",R10)</f>
        <v>0</v>
      </c>
      <c r="M14" s="14">
        <f>Q12</f>
        <v>63</v>
      </c>
      <c r="N14" s="30">
        <f>IF(T12="","",T12)</f>
        <v>8</v>
      </c>
      <c r="O14" s="84" t="str">
        <f t="shared" si="29"/>
        <v>○</v>
      </c>
      <c r="P14" s="31">
        <f>IF(R12="","",R12)</f>
        <v>0</v>
      </c>
      <c r="Q14" s="127"/>
      <c r="R14" s="128"/>
      <c r="S14" s="128"/>
      <c r="T14" s="129"/>
      <c r="U14" s="14">
        <v>70</v>
      </c>
      <c r="V14" s="15">
        <v>1</v>
      </c>
      <c r="W14" s="84" t="str">
        <f t="shared" si="17"/>
        <v>●</v>
      </c>
      <c r="X14" s="17">
        <v>2</v>
      </c>
      <c r="Y14" s="14">
        <v>71</v>
      </c>
      <c r="Z14" s="15">
        <v>6</v>
      </c>
      <c r="AA14" s="84" t="str">
        <f t="shared" si="18"/>
        <v>○</v>
      </c>
      <c r="AB14" s="17">
        <v>0</v>
      </c>
      <c r="AC14" s="14">
        <v>72</v>
      </c>
      <c r="AD14" s="15"/>
      <c r="AE14" s="84" t="str">
        <f t="shared" si="19"/>
        <v/>
      </c>
      <c r="AF14" s="17"/>
      <c r="AG14" s="14">
        <v>73</v>
      </c>
      <c r="AH14" s="15">
        <v>1</v>
      </c>
      <c r="AI14" s="84" t="str">
        <f t="shared" si="20"/>
        <v>△</v>
      </c>
      <c r="AJ14" s="17">
        <v>1</v>
      </c>
      <c r="AK14" s="14">
        <v>74</v>
      </c>
      <c r="AL14" s="15">
        <v>0</v>
      </c>
      <c r="AM14" s="84" t="str">
        <f t="shared" si="21"/>
        <v>●</v>
      </c>
      <c r="AN14" s="17">
        <v>2</v>
      </c>
      <c r="AO14" s="18">
        <v>75</v>
      </c>
      <c r="AP14" s="15"/>
      <c r="AQ14" s="84" t="str">
        <f t="shared" si="22"/>
        <v/>
      </c>
      <c r="AR14" s="19"/>
      <c r="AS14" s="122"/>
      <c r="AT14" s="118"/>
      <c r="AU14" s="118"/>
      <c r="AV14" s="118"/>
      <c r="AW14" s="118"/>
      <c r="AX14" s="118"/>
      <c r="AY14" s="118"/>
      <c r="AZ14" s="119"/>
      <c r="BA14" s="173"/>
      <c r="BB14" s="174"/>
      <c r="BC14" s="122"/>
      <c r="BD14" s="118"/>
      <c r="BE14" s="118"/>
      <c r="BF14" s="118"/>
      <c r="BG14" s="118"/>
      <c r="BH14" s="118"/>
      <c r="BI14" s="118"/>
      <c r="BJ14" s="123"/>
    </row>
    <row r="15" spans="1:64" ht="20.100000000000001" customHeight="1">
      <c r="A15" s="175" t="s">
        <v>25</v>
      </c>
      <c r="B15" s="176"/>
      <c r="C15" s="176"/>
      <c r="D15" s="177"/>
      <c r="E15" s="20">
        <f>U7</f>
        <v>4</v>
      </c>
      <c r="F15" s="21">
        <f>IF(X7="","",X7)</f>
        <v>4</v>
      </c>
      <c r="G15" s="85" t="str">
        <f t="shared" si="16"/>
        <v>○</v>
      </c>
      <c r="H15" s="23">
        <f>IF(V7="","",V7)</f>
        <v>0</v>
      </c>
      <c r="I15" s="24">
        <f>U9</f>
        <v>12</v>
      </c>
      <c r="J15" s="21">
        <f>IF(X9="","",X9)</f>
        <v>1</v>
      </c>
      <c r="K15" s="85" t="str">
        <f t="shared" si="25"/>
        <v>△</v>
      </c>
      <c r="L15" s="23">
        <f>IF(V9="","",V9)</f>
        <v>1</v>
      </c>
      <c r="M15" s="24">
        <f>U11</f>
        <v>19</v>
      </c>
      <c r="N15" s="21">
        <f>IF(X11="","",X11)</f>
        <v>7</v>
      </c>
      <c r="O15" s="85" t="str">
        <f t="shared" si="29"/>
        <v>○</v>
      </c>
      <c r="P15" s="23">
        <f>IF(V11="","",V11)</f>
        <v>1</v>
      </c>
      <c r="Q15" s="24">
        <f>U13</f>
        <v>25</v>
      </c>
      <c r="R15" s="32">
        <f>IF(X13="","",X13)</f>
        <v>0</v>
      </c>
      <c r="S15" s="87" t="str">
        <f t="shared" ref="S15:S26" si="33">IF(R15="","",IF(R15=T15,"△",IF(R15&gt;T15,"○","●")))</f>
        <v>●</v>
      </c>
      <c r="T15" s="23">
        <f>IF(V13="","",V13)</f>
        <v>2</v>
      </c>
      <c r="U15" s="110"/>
      <c r="V15" s="111"/>
      <c r="W15" s="111"/>
      <c r="X15" s="126"/>
      <c r="Y15" s="24">
        <v>31</v>
      </c>
      <c r="Z15" s="25">
        <v>4</v>
      </c>
      <c r="AA15" s="85" t="str">
        <f t="shared" si="18"/>
        <v>○</v>
      </c>
      <c r="AB15" s="26">
        <v>0</v>
      </c>
      <c r="AC15" s="24">
        <v>32</v>
      </c>
      <c r="AD15" s="25">
        <v>1</v>
      </c>
      <c r="AE15" s="85" t="str">
        <f t="shared" si="19"/>
        <v>●</v>
      </c>
      <c r="AF15" s="26">
        <v>3</v>
      </c>
      <c r="AG15" s="24">
        <v>33</v>
      </c>
      <c r="AH15" s="25">
        <v>2</v>
      </c>
      <c r="AI15" s="85" t="str">
        <f t="shared" si="20"/>
        <v>●</v>
      </c>
      <c r="AJ15" s="26">
        <v>5</v>
      </c>
      <c r="AK15" s="24">
        <v>34</v>
      </c>
      <c r="AL15" s="25">
        <v>2</v>
      </c>
      <c r="AM15" s="85" t="str">
        <f t="shared" si="21"/>
        <v>●</v>
      </c>
      <c r="AN15" s="26">
        <v>5</v>
      </c>
      <c r="AO15" s="27">
        <v>35</v>
      </c>
      <c r="AP15" s="25">
        <v>2</v>
      </c>
      <c r="AQ15" s="85" t="str">
        <f t="shared" si="22"/>
        <v>△</v>
      </c>
      <c r="AR15" s="28">
        <v>2</v>
      </c>
      <c r="AS15" s="100">
        <f>IF(AND(BC15="",BE15="",BG15=""),"",SUM(BC15*3+BE15*0+BG15*1))</f>
        <v>24</v>
      </c>
      <c r="AT15" s="101"/>
      <c r="AU15" s="101">
        <f t="shared" ref="AU15" si="34">IF(AND(F15="",J15="",N15="",R15="",V15="",Z15="",AD15="",AH15="",AL15="",AP15="",F16="",J16="",N16="",R16="",V16="",Z16="",AD16="",AH16="",AL16="",AP16=""),"",SUM(F15,J15,N15,R15,V15,Z15,AD15,AH15,AL15,AP15,F16,J16,N16,R16,V16,Z16,AD16,AH16,AL16,AP16))</f>
        <v>40</v>
      </c>
      <c r="AV15" s="101"/>
      <c r="AW15" s="101">
        <f t="shared" ref="AW15" si="35">IF(AND(H15="",L15="",P15="",T15="",X15="",AB15="",AF15="",AJ15="",AN15="",AR15="",H16="",L16="",P16="",T16="",X16="",AB16="",AF16="",AJ16="",AN16="",AR16=""),"",SUM(H15,L15,P15,T15,X15,AB15,AF15,AJ15,AN15,AR15,H16,L16,P16,T16,X16,AB16,AF16,AJ16,AN16,AR16))</f>
        <v>27</v>
      </c>
      <c r="AX15" s="101"/>
      <c r="AY15" s="101">
        <f t="shared" ref="AY15" si="36">IF(AND(AU15="",AW15=""),"",(AU15-AW15))</f>
        <v>13</v>
      </c>
      <c r="AZ15" s="116"/>
      <c r="BA15" s="169"/>
      <c r="BB15" s="170"/>
      <c r="BC15" s="100">
        <f>IF(AND(G15="",K15="",O15="",S15="",W15="",AA15="",AE15="",AI15="",AM15="",AQ15="",G16="",K16="",O16="",S16="",W16="",AA16="",AE16="",AI16="",AM16="",AQ16=""),"",COUNTIF(E15:AR16,"○"))</f>
        <v>7</v>
      </c>
      <c r="BD15" s="101"/>
      <c r="BE15" s="101">
        <f>IF(AND(G15="",K15="",O15="",S15="",W15="",AA15="",AE15="",AI15="",AM15="",AQ15="",G16="",K16="",O16="",S16="",W16="",AA16="",AE16="",AI16="",AM16="",AQ16=""),"",COUNTIF(E15:AR16,"●"))</f>
        <v>5</v>
      </c>
      <c r="BF15" s="101"/>
      <c r="BG15" s="101">
        <f>IF(AND(G15="",K15="",O15="",S15="",W15="",AA15="",AE15="",AI15="",AM15="",AQ15="",G16="",K16="",O16="",S16="",W16="",AA16="",AE16="",AI16="",AM16="",AQ16=""),"",COUNTIF(E15:AR16,"△"))</f>
        <v>3</v>
      </c>
      <c r="BH15" s="101"/>
      <c r="BI15" s="101">
        <f>IF(AND(G15="",K15="",O15="",S15="",W15="",AA15="",AE15="",AI15="",AM15="",AQ15="",G16="",K16="",O16="",S16="",W16="",AA16="",AE16="",AI16="",AM16="",AQ16=""),"",SUM(COUNTIF(E15:AR16,{"○","●","△"})))</f>
        <v>15</v>
      </c>
      <c r="BJ15" s="104"/>
    </row>
    <row r="16" spans="1:64" ht="20.100000000000001" customHeight="1">
      <c r="A16" s="178"/>
      <c r="B16" s="179"/>
      <c r="C16" s="179"/>
      <c r="D16" s="180"/>
      <c r="E16" s="29">
        <f>U8</f>
        <v>49</v>
      </c>
      <c r="F16" s="30">
        <f>IF(X8="","",X8)</f>
        <v>2</v>
      </c>
      <c r="G16" s="84" t="str">
        <f t="shared" si="16"/>
        <v>○</v>
      </c>
      <c r="H16" s="31">
        <f>IF(V8="","",V8)</f>
        <v>1</v>
      </c>
      <c r="I16" s="14">
        <f>U10</f>
        <v>57</v>
      </c>
      <c r="J16" s="30">
        <f>IF(X10="","",X10)</f>
        <v>2</v>
      </c>
      <c r="K16" s="84" t="str">
        <f t="shared" si="25"/>
        <v>△</v>
      </c>
      <c r="L16" s="31">
        <f>IF(V10="","",V10)</f>
        <v>2</v>
      </c>
      <c r="M16" s="14">
        <f>U12</f>
        <v>64</v>
      </c>
      <c r="N16" s="30" t="str">
        <f>IF(X12="","",X12)</f>
        <v/>
      </c>
      <c r="O16" s="84" t="str">
        <f t="shared" si="29"/>
        <v/>
      </c>
      <c r="P16" s="31" t="str">
        <f>IF(V12="","",V12)</f>
        <v/>
      </c>
      <c r="Q16" s="14">
        <f>U14</f>
        <v>70</v>
      </c>
      <c r="R16" s="30">
        <f>IF(X14="","",X14)</f>
        <v>2</v>
      </c>
      <c r="S16" s="84" t="str">
        <f t="shared" si="33"/>
        <v>○</v>
      </c>
      <c r="T16" s="31">
        <f>IF(V14="","",V14)</f>
        <v>1</v>
      </c>
      <c r="U16" s="127"/>
      <c r="V16" s="128"/>
      <c r="W16" s="128"/>
      <c r="X16" s="129"/>
      <c r="Y16" s="14">
        <v>76</v>
      </c>
      <c r="Z16" s="15">
        <v>5</v>
      </c>
      <c r="AA16" s="84" t="str">
        <f t="shared" si="18"/>
        <v>○</v>
      </c>
      <c r="AB16" s="17">
        <v>0</v>
      </c>
      <c r="AC16" s="14">
        <v>77</v>
      </c>
      <c r="AD16" s="15">
        <v>4</v>
      </c>
      <c r="AE16" s="84" t="str">
        <f t="shared" si="19"/>
        <v>○</v>
      </c>
      <c r="AF16" s="17">
        <v>1</v>
      </c>
      <c r="AG16" s="14">
        <v>78</v>
      </c>
      <c r="AH16" s="15"/>
      <c r="AI16" s="84" t="str">
        <f t="shared" si="20"/>
        <v/>
      </c>
      <c r="AJ16" s="17"/>
      <c r="AK16" s="14">
        <v>79</v>
      </c>
      <c r="AL16" s="15"/>
      <c r="AM16" s="84" t="str">
        <f t="shared" si="21"/>
        <v/>
      </c>
      <c r="AN16" s="17"/>
      <c r="AO16" s="18">
        <v>80</v>
      </c>
      <c r="AP16" s="15">
        <v>2</v>
      </c>
      <c r="AQ16" s="84" t="str">
        <f t="shared" si="22"/>
        <v>●</v>
      </c>
      <c r="AR16" s="19">
        <v>3</v>
      </c>
      <c r="AS16" s="122"/>
      <c r="AT16" s="118"/>
      <c r="AU16" s="118"/>
      <c r="AV16" s="118"/>
      <c r="AW16" s="118"/>
      <c r="AX16" s="118"/>
      <c r="AY16" s="118"/>
      <c r="AZ16" s="119"/>
      <c r="BA16" s="173"/>
      <c r="BB16" s="174"/>
      <c r="BC16" s="122"/>
      <c r="BD16" s="118"/>
      <c r="BE16" s="118"/>
      <c r="BF16" s="118"/>
      <c r="BG16" s="118"/>
      <c r="BH16" s="118"/>
      <c r="BI16" s="118"/>
      <c r="BJ16" s="123"/>
    </row>
    <row r="17" spans="1:62" ht="20.100000000000001" customHeight="1">
      <c r="A17" s="175" t="s">
        <v>26</v>
      </c>
      <c r="B17" s="176"/>
      <c r="C17" s="176"/>
      <c r="D17" s="177"/>
      <c r="E17" s="20">
        <f>Y7</f>
        <v>5</v>
      </c>
      <c r="F17" s="21">
        <f>IF(AB7="","",AB7)</f>
        <v>1</v>
      </c>
      <c r="G17" s="85" t="str">
        <f t="shared" si="16"/>
        <v>●</v>
      </c>
      <c r="H17" s="23">
        <f>IF(Z7="","",Z7)</f>
        <v>2</v>
      </c>
      <c r="I17" s="24">
        <f>Y9</f>
        <v>13</v>
      </c>
      <c r="J17" s="21">
        <f>IF(AB9="","",AB9)</f>
        <v>3</v>
      </c>
      <c r="K17" s="85" t="str">
        <f t="shared" si="25"/>
        <v>●</v>
      </c>
      <c r="L17" s="23">
        <f>IF(Z9="","",Z9)</f>
        <v>4</v>
      </c>
      <c r="M17" s="24">
        <f>Y11</f>
        <v>20</v>
      </c>
      <c r="N17" s="21">
        <f>IF(AB11="","",AB11)</f>
        <v>5</v>
      </c>
      <c r="O17" s="85" t="str">
        <f t="shared" si="29"/>
        <v>○</v>
      </c>
      <c r="P17" s="23">
        <f>IF(Z11="","",Z11)</f>
        <v>0</v>
      </c>
      <c r="Q17" s="24">
        <f>Y13</f>
        <v>26</v>
      </c>
      <c r="R17" s="21">
        <f>IF(AB13="","",AB13)</f>
        <v>0</v>
      </c>
      <c r="S17" s="85" t="str">
        <f t="shared" si="33"/>
        <v>●</v>
      </c>
      <c r="T17" s="23">
        <f>IF(Z13="","",Z13)</f>
        <v>3</v>
      </c>
      <c r="U17" s="24">
        <f>Y15</f>
        <v>31</v>
      </c>
      <c r="V17" s="32">
        <f>IF(AB15="","",AB15)</f>
        <v>0</v>
      </c>
      <c r="W17" s="87" t="str">
        <f t="shared" ref="W17:W26" si="37">IF(V17="","",IF(V17=X17,"△",IF(V17&gt;X17,"○","●")))</f>
        <v>●</v>
      </c>
      <c r="X17" s="23">
        <f>IF(Z15="","",Z15)</f>
        <v>4</v>
      </c>
      <c r="Y17" s="110"/>
      <c r="Z17" s="111"/>
      <c r="AA17" s="111"/>
      <c r="AB17" s="126"/>
      <c r="AC17" s="24">
        <v>36</v>
      </c>
      <c r="AD17" s="25">
        <v>1</v>
      </c>
      <c r="AE17" s="85" t="str">
        <f t="shared" si="19"/>
        <v>●</v>
      </c>
      <c r="AF17" s="26">
        <v>2</v>
      </c>
      <c r="AG17" s="24">
        <v>37</v>
      </c>
      <c r="AH17" s="25">
        <v>0</v>
      </c>
      <c r="AI17" s="85" t="str">
        <f t="shared" si="20"/>
        <v>●</v>
      </c>
      <c r="AJ17" s="26">
        <v>3</v>
      </c>
      <c r="AK17" s="24">
        <v>38</v>
      </c>
      <c r="AL17" s="25">
        <v>0</v>
      </c>
      <c r="AM17" s="85" t="str">
        <f t="shared" si="21"/>
        <v>●</v>
      </c>
      <c r="AN17" s="26">
        <v>3</v>
      </c>
      <c r="AO17" s="27">
        <v>39</v>
      </c>
      <c r="AP17" s="25">
        <v>0</v>
      </c>
      <c r="AQ17" s="85" t="str">
        <f t="shared" si="22"/>
        <v>●</v>
      </c>
      <c r="AR17" s="28">
        <v>2</v>
      </c>
      <c r="AS17" s="100">
        <f>IF(AND(BC17="",BE17="",BG17=""),"",SUM(BC17*3+BE17*0+BG17*1))</f>
        <v>3</v>
      </c>
      <c r="AT17" s="101"/>
      <c r="AU17" s="101">
        <f t="shared" ref="AU17" si="38">IF(AND(F17="",J17="",N17="",R17="",V17="",Z17="",AD17="",AH17="",AL17="",AP17="",F18="",J18="",N18="",R18="",V18="",Z18="",AD18="",AH18="",AL18="",AP18=""),"",SUM(F17,J17,N17,R17,V17,Z17,AD17,AH17,AL17,AP17,F18,J18,N18,R18,V18,Z18,AD18,AH18,AL18,AP18))</f>
        <v>11</v>
      </c>
      <c r="AV17" s="101"/>
      <c r="AW17" s="101">
        <f t="shared" ref="AW17" si="39">IF(AND(H17="",L17="",P17="",T17="",X17="",AB17="",AF17="",AJ17="",AN17="",AR17="",H18="",L18="",P18="",T18="",X18="",AB18="",AF18="",AJ18="",AN18="",AR18=""),"",SUM(H17,L17,P17,T17,X17,AB17,AF17,AJ17,AN17,AR17,H18,L18,P18,T18,X18,AB18,AF18,AJ18,AN18,AR18))</f>
        <v>47</v>
      </c>
      <c r="AX17" s="101"/>
      <c r="AY17" s="101">
        <f t="shared" ref="AY17" si="40">IF(AND(AU17="",AW17=""),"",(AU17-AW17))</f>
        <v>-36</v>
      </c>
      <c r="AZ17" s="116"/>
      <c r="BA17" s="169"/>
      <c r="BB17" s="170"/>
      <c r="BC17" s="100">
        <f>IF(AND(G17="",K17="",O17="",S17="",W17="",AA17="",AE17="",AI17="",AM17="",AQ17="",G18="",K18="",O18="",S18="",W18="",AA18="",AE18="",AI18="",AM18="",AQ18=""),"",COUNTIF(E17:AR18,"○"))</f>
        <v>1</v>
      </c>
      <c r="BD17" s="101"/>
      <c r="BE17" s="101">
        <f>IF(AND(G17="",K17="",O17="",S17="",W17="",AA17="",AE17="",AI17="",AM17="",AQ17="",G18="",K18="",O18="",S18="",W18="",AA18="",AE18="",AI18="",AM18="",AQ18=""),"",COUNTIF(E17:AR18,"●"))</f>
        <v>13</v>
      </c>
      <c r="BF17" s="101"/>
      <c r="BG17" s="101">
        <f>IF(AND(G17="",K17="",O17="",S17="",W17="",AA17="",AE17="",AI17="",AM17="",AQ17="",G18="",K18="",O18="",S18="",W18="",AA18="",AE18="",AI18="",AM18="",AQ18=""),"",COUNTIF(E17:AR18,"△"))</f>
        <v>0</v>
      </c>
      <c r="BH17" s="101"/>
      <c r="BI17" s="101">
        <f>IF(AND(G17="",K17="",O17="",S17="",W17="",AA17="",AE17="",AI17="",AM17="",AQ17="",G18="",K18="",O18="",S18="",W18="",AA18="",AE18="",AI18="",AM18="",AQ18=""),"",SUM(COUNTIF(E17:AR18,{"○","●","△"})))</f>
        <v>14</v>
      </c>
      <c r="BJ17" s="104"/>
    </row>
    <row r="18" spans="1:62" ht="20.100000000000001" customHeight="1">
      <c r="A18" s="178"/>
      <c r="B18" s="179"/>
      <c r="C18" s="179"/>
      <c r="D18" s="180"/>
      <c r="E18" s="29">
        <f>Y8</f>
        <v>50</v>
      </c>
      <c r="F18" s="30">
        <f>IF(AB8="","",AB8)</f>
        <v>1</v>
      </c>
      <c r="G18" s="84" t="str">
        <f t="shared" si="16"/>
        <v>●</v>
      </c>
      <c r="H18" s="31">
        <f>IF(Z8="","",Z8)</f>
        <v>6</v>
      </c>
      <c r="I18" s="14">
        <f>Y10</f>
        <v>58</v>
      </c>
      <c r="J18" s="30" t="str">
        <f>IF(AB10="","",AB10)</f>
        <v/>
      </c>
      <c r="K18" s="84" t="str">
        <f t="shared" si="25"/>
        <v/>
      </c>
      <c r="L18" s="31" t="str">
        <f>IF(Z10="","",Z10)</f>
        <v/>
      </c>
      <c r="M18" s="14">
        <f>Y12</f>
        <v>65</v>
      </c>
      <c r="N18" s="30">
        <f>IF(AB12="","",AB12)</f>
        <v>0</v>
      </c>
      <c r="O18" s="84" t="str">
        <f t="shared" si="29"/>
        <v>●</v>
      </c>
      <c r="P18" s="31">
        <f>IF(Z12="","",Z12)</f>
        <v>1</v>
      </c>
      <c r="Q18" s="14">
        <f>Y14</f>
        <v>71</v>
      </c>
      <c r="R18" s="30">
        <f>IF(AB14="","",AB14)</f>
        <v>0</v>
      </c>
      <c r="S18" s="84" t="str">
        <f t="shared" si="33"/>
        <v>●</v>
      </c>
      <c r="T18" s="31">
        <f>IF(Z14="","",Z14)</f>
        <v>6</v>
      </c>
      <c r="U18" s="14">
        <f>Y16</f>
        <v>76</v>
      </c>
      <c r="V18" s="30">
        <f>IF(AB16="","",AB16)</f>
        <v>0</v>
      </c>
      <c r="W18" s="84" t="str">
        <f t="shared" si="37"/>
        <v>●</v>
      </c>
      <c r="X18" s="31">
        <f>IF(Z16="","",Z16)</f>
        <v>5</v>
      </c>
      <c r="Y18" s="127"/>
      <c r="Z18" s="128"/>
      <c r="AA18" s="128"/>
      <c r="AB18" s="129"/>
      <c r="AC18" s="14">
        <v>81</v>
      </c>
      <c r="AD18" s="15"/>
      <c r="AE18" s="84" t="str">
        <f t="shared" si="19"/>
        <v/>
      </c>
      <c r="AF18" s="17"/>
      <c r="AG18" s="14">
        <v>82</v>
      </c>
      <c r="AH18" s="15"/>
      <c r="AI18" s="84" t="str">
        <f t="shared" si="20"/>
        <v/>
      </c>
      <c r="AJ18" s="17"/>
      <c r="AK18" s="14">
        <v>83</v>
      </c>
      <c r="AL18" s="15"/>
      <c r="AM18" s="84" t="str">
        <f t="shared" si="21"/>
        <v/>
      </c>
      <c r="AN18" s="17"/>
      <c r="AO18" s="18">
        <v>84</v>
      </c>
      <c r="AP18" s="15">
        <v>0</v>
      </c>
      <c r="AQ18" s="84" t="str">
        <f t="shared" si="22"/>
        <v>●</v>
      </c>
      <c r="AR18" s="19">
        <v>6</v>
      </c>
      <c r="AS18" s="122"/>
      <c r="AT18" s="118"/>
      <c r="AU18" s="118"/>
      <c r="AV18" s="118"/>
      <c r="AW18" s="118"/>
      <c r="AX18" s="118"/>
      <c r="AY18" s="118"/>
      <c r="AZ18" s="119"/>
      <c r="BA18" s="173"/>
      <c r="BB18" s="174"/>
      <c r="BC18" s="122"/>
      <c r="BD18" s="118"/>
      <c r="BE18" s="118"/>
      <c r="BF18" s="118"/>
      <c r="BG18" s="118"/>
      <c r="BH18" s="118"/>
      <c r="BI18" s="118"/>
      <c r="BJ18" s="123"/>
    </row>
    <row r="19" spans="1:62" ht="20.100000000000001" customHeight="1">
      <c r="A19" s="175" t="s">
        <v>27</v>
      </c>
      <c r="B19" s="176"/>
      <c r="C19" s="176"/>
      <c r="D19" s="177"/>
      <c r="E19" s="20">
        <f>AC7</f>
        <v>6</v>
      </c>
      <c r="F19" s="21">
        <f>IF(AF7="","",AF7)</f>
        <v>0</v>
      </c>
      <c r="G19" s="85" t="str">
        <f t="shared" si="16"/>
        <v>●</v>
      </c>
      <c r="H19" s="23">
        <f>IF(AD7="","",AD7)</f>
        <v>1</v>
      </c>
      <c r="I19" s="24">
        <f>AC9</f>
        <v>14</v>
      </c>
      <c r="J19" s="21">
        <f>IF(AF9="","",AF9)</f>
        <v>3</v>
      </c>
      <c r="K19" s="85" t="str">
        <f t="shared" si="25"/>
        <v>○</v>
      </c>
      <c r="L19" s="23">
        <f>IF(AD9="","",AD9)</f>
        <v>1</v>
      </c>
      <c r="M19" s="24">
        <f>AC11</f>
        <v>21</v>
      </c>
      <c r="N19" s="21">
        <f>IF(AF11="","",AF11)</f>
        <v>3</v>
      </c>
      <c r="O19" s="85" t="str">
        <f t="shared" si="29"/>
        <v>○</v>
      </c>
      <c r="P19" s="23">
        <f>IF(AD11="","",AD11)</f>
        <v>0</v>
      </c>
      <c r="Q19" s="24">
        <f>AC13</f>
        <v>27</v>
      </c>
      <c r="R19" s="21">
        <f>IF(AF13="","",AF13)</f>
        <v>2</v>
      </c>
      <c r="S19" s="85" t="str">
        <f t="shared" si="33"/>
        <v>●</v>
      </c>
      <c r="T19" s="23">
        <f>IF(AD13="","",AD13)</f>
        <v>5</v>
      </c>
      <c r="U19" s="24">
        <f>AC15</f>
        <v>32</v>
      </c>
      <c r="V19" s="21">
        <f>IF(AF15="","",AF15)</f>
        <v>3</v>
      </c>
      <c r="W19" s="85" t="str">
        <f t="shared" si="37"/>
        <v>○</v>
      </c>
      <c r="X19" s="23">
        <f>IF(AD15="","",AD15)</f>
        <v>1</v>
      </c>
      <c r="Y19" s="24">
        <f>AC17</f>
        <v>36</v>
      </c>
      <c r="Z19" s="32">
        <f>IF(AF17="","",AF17)</f>
        <v>2</v>
      </c>
      <c r="AA19" s="87" t="str">
        <f t="shared" ref="AA19:AA26" si="41">IF(Z19="","",IF(Z19=AB19,"△",IF(Z19&gt;AB19,"○","●")))</f>
        <v>○</v>
      </c>
      <c r="AB19" s="23">
        <f>IF(AD17="","",AD17)</f>
        <v>1</v>
      </c>
      <c r="AC19" s="110"/>
      <c r="AD19" s="111"/>
      <c r="AE19" s="111"/>
      <c r="AF19" s="126"/>
      <c r="AG19" s="24">
        <v>40</v>
      </c>
      <c r="AH19" s="25">
        <v>2</v>
      </c>
      <c r="AI19" s="85" t="str">
        <f t="shared" si="20"/>
        <v>○</v>
      </c>
      <c r="AJ19" s="26">
        <v>0</v>
      </c>
      <c r="AK19" s="24">
        <v>41</v>
      </c>
      <c r="AL19" s="25">
        <v>2</v>
      </c>
      <c r="AM19" s="85" t="str">
        <f t="shared" si="21"/>
        <v>●</v>
      </c>
      <c r="AN19" s="26">
        <v>3</v>
      </c>
      <c r="AO19" s="27">
        <v>42</v>
      </c>
      <c r="AP19" s="25">
        <v>3</v>
      </c>
      <c r="AQ19" s="85" t="str">
        <f t="shared" si="22"/>
        <v>○</v>
      </c>
      <c r="AR19" s="28">
        <v>2</v>
      </c>
      <c r="AS19" s="100">
        <f>IF(AND(BC19="",BE19="",BG19=""),"",SUM(BC19*3+BE19*0+BG19*1))</f>
        <v>24</v>
      </c>
      <c r="AT19" s="101"/>
      <c r="AU19" s="101">
        <f t="shared" ref="AU19" si="42">IF(AND(F19="",J19="",N19="",R19="",V19="",Z19="",AD19="",AH19="",AL19="",AP19="",F20="",J20="",N20="",R20="",V20="",Z20="",AD20="",AH20="",AL20="",AP20=""),"",SUM(F19,J19,N19,R19,V19,Z19,AD19,AH19,AL19,AP19,F20,J20,N20,R20,V20,Z20,AD20,AH20,AL20,AP20))</f>
        <v>36</v>
      </c>
      <c r="AV19" s="101"/>
      <c r="AW19" s="101">
        <f t="shared" ref="AW19" si="43">IF(AND(H19="",L19="",P19="",T19="",X19="",AB19="",AF19="",AJ19="",AN19="",AR19="",H20="",L20="",P20="",T20="",X20="",AB20="",AF20="",AJ20="",AN20="",AR20=""),"",SUM(H19,L19,P19,T19,X19,AB19,AF19,AJ19,AN19,AR19,H20,L20,P20,T20,X20,AB20,AF20,AJ20,AN20,AR20))</f>
        <v>24</v>
      </c>
      <c r="AX19" s="101"/>
      <c r="AY19" s="101">
        <f t="shared" ref="AY19" si="44">IF(AND(AU19="",AW19=""),"",(AU19-AW19))</f>
        <v>12</v>
      </c>
      <c r="AZ19" s="116"/>
      <c r="BA19" s="169"/>
      <c r="BB19" s="170"/>
      <c r="BC19" s="100">
        <f>IF(AND(G19="",K19="",O19="",S19="",W19="",AA19="",AE19="",AI19="",AM19="",AQ19="",G20="",K20="",O20="",S20="",W20="",AA20="",AE20="",AI20="",AM20="",AQ20=""),"",COUNTIF(E19:AR20,"○"))</f>
        <v>8</v>
      </c>
      <c r="BD19" s="101"/>
      <c r="BE19" s="101">
        <f>IF(AND(G19="",K19="",O19="",S19="",W19="",AA19="",AE19="",AI19="",AM19="",AQ19="",G20="",K20="",O20="",S20="",W20="",AA20="",AE20="",AI20="",AM20="",AQ20=""),"",COUNTIF(E19:AR20,"●"))</f>
        <v>5</v>
      </c>
      <c r="BF19" s="101"/>
      <c r="BG19" s="101">
        <f>IF(AND(G19="",K19="",O19="",S19="",W19="",AA19="",AE19="",AI19="",AM19="",AQ19="",G20="",K20="",O20="",S20="",W20="",AA20="",AE20="",AI20="",AM20="",AQ20=""),"",COUNTIF(E19:AR20,"△"))</f>
        <v>0</v>
      </c>
      <c r="BH19" s="101"/>
      <c r="BI19" s="101">
        <f>IF(AND(G19="",K19="",O19="",S19="",W19="",AA19="",AE19="",AI19="",AM19="",AQ19="",G20="",K20="",O20="",S20="",W20="",AA20="",AE20="",AI20="",AM20="",AQ20=""),"",SUM(COUNTIF(E19:AR20,{"○","●","△"})))</f>
        <v>13</v>
      </c>
      <c r="BJ19" s="104"/>
    </row>
    <row r="20" spans="1:62" ht="20.100000000000001" customHeight="1">
      <c r="A20" s="178"/>
      <c r="B20" s="179"/>
      <c r="C20" s="179"/>
      <c r="D20" s="180"/>
      <c r="E20" s="29">
        <f>AC8</f>
        <v>51</v>
      </c>
      <c r="F20" s="30" t="str">
        <f>IF(AF8="","",AF8)</f>
        <v/>
      </c>
      <c r="G20" s="84" t="str">
        <f t="shared" si="16"/>
        <v/>
      </c>
      <c r="H20" s="31" t="str">
        <f>IF(AD8="","",AD8)</f>
        <v/>
      </c>
      <c r="I20" s="14">
        <f>AC10</f>
        <v>59</v>
      </c>
      <c r="J20" s="30">
        <f>IF(AF10="","",AF10)</f>
        <v>5</v>
      </c>
      <c r="K20" s="84" t="str">
        <f t="shared" si="25"/>
        <v>○</v>
      </c>
      <c r="L20" s="31">
        <f>IF(AD10="","",AD10)</f>
        <v>0</v>
      </c>
      <c r="M20" s="14">
        <f>AC12</f>
        <v>66</v>
      </c>
      <c r="N20" s="30" t="str">
        <f>IF(AF12="","",AF12)</f>
        <v/>
      </c>
      <c r="O20" s="84" t="str">
        <f t="shared" si="29"/>
        <v/>
      </c>
      <c r="P20" s="31" t="str">
        <f>IF(AD12="","",AD12)</f>
        <v/>
      </c>
      <c r="Q20" s="14">
        <f>AC14</f>
        <v>72</v>
      </c>
      <c r="R20" s="30" t="str">
        <f>IF(AF14="","",AF14)</f>
        <v/>
      </c>
      <c r="S20" s="84" t="str">
        <f t="shared" si="33"/>
        <v/>
      </c>
      <c r="T20" s="31" t="str">
        <f>IF(AD14="","",AD14)</f>
        <v/>
      </c>
      <c r="U20" s="14">
        <f>AC16</f>
        <v>77</v>
      </c>
      <c r="V20" s="30">
        <f>IF(AF16="","",AF16)</f>
        <v>1</v>
      </c>
      <c r="W20" s="84" t="str">
        <f t="shared" si="37"/>
        <v>●</v>
      </c>
      <c r="X20" s="31">
        <f>IF(AD16="","",AD16)</f>
        <v>4</v>
      </c>
      <c r="Y20" s="14">
        <f>AC18</f>
        <v>81</v>
      </c>
      <c r="Z20" s="30" t="str">
        <f>IF(AF18="","",AF18)</f>
        <v/>
      </c>
      <c r="AA20" s="84" t="str">
        <f t="shared" si="41"/>
        <v/>
      </c>
      <c r="AB20" s="31" t="str">
        <f>IF(AD18="","",AD18)</f>
        <v/>
      </c>
      <c r="AC20" s="127"/>
      <c r="AD20" s="128"/>
      <c r="AE20" s="128"/>
      <c r="AF20" s="129"/>
      <c r="AG20" s="14">
        <v>85</v>
      </c>
      <c r="AH20" s="15">
        <v>1</v>
      </c>
      <c r="AI20" s="84" t="str">
        <f t="shared" si="20"/>
        <v>●</v>
      </c>
      <c r="AJ20" s="17">
        <v>3</v>
      </c>
      <c r="AK20" s="14">
        <v>86</v>
      </c>
      <c r="AL20" s="15">
        <v>9</v>
      </c>
      <c r="AM20" s="84" t="str">
        <f t="shared" si="21"/>
        <v>○</v>
      </c>
      <c r="AN20" s="17">
        <v>3</v>
      </c>
      <c r="AO20" s="18">
        <v>87</v>
      </c>
      <c r="AP20" s="15"/>
      <c r="AQ20" s="84" t="str">
        <f t="shared" si="22"/>
        <v/>
      </c>
      <c r="AR20" s="19"/>
      <c r="AS20" s="122"/>
      <c r="AT20" s="118"/>
      <c r="AU20" s="118"/>
      <c r="AV20" s="118"/>
      <c r="AW20" s="118"/>
      <c r="AX20" s="118"/>
      <c r="AY20" s="118"/>
      <c r="AZ20" s="119"/>
      <c r="BA20" s="173"/>
      <c r="BB20" s="174"/>
      <c r="BC20" s="122"/>
      <c r="BD20" s="118"/>
      <c r="BE20" s="118"/>
      <c r="BF20" s="118"/>
      <c r="BG20" s="118"/>
      <c r="BH20" s="118"/>
      <c r="BI20" s="118"/>
      <c r="BJ20" s="123"/>
    </row>
    <row r="21" spans="1:62" ht="20.100000000000001" customHeight="1">
      <c r="A21" s="175" t="s">
        <v>28</v>
      </c>
      <c r="B21" s="176"/>
      <c r="C21" s="176"/>
      <c r="D21" s="177"/>
      <c r="E21" s="20">
        <f>AG7</f>
        <v>7</v>
      </c>
      <c r="F21" s="21">
        <f>IF(AJ7="","",AJ7)</f>
        <v>2</v>
      </c>
      <c r="G21" s="85" t="str">
        <f t="shared" si="16"/>
        <v>△</v>
      </c>
      <c r="H21" s="23">
        <f>IF(AH7="","",AH7)</f>
        <v>2</v>
      </c>
      <c r="I21" s="24">
        <f>AG9</f>
        <v>15</v>
      </c>
      <c r="J21" s="21">
        <f>IF(AJ9="","",AJ9)</f>
        <v>7</v>
      </c>
      <c r="K21" s="85" t="str">
        <f t="shared" si="25"/>
        <v>○</v>
      </c>
      <c r="L21" s="23">
        <f>IF(AH9="","",AH9)</f>
        <v>1</v>
      </c>
      <c r="M21" s="24">
        <f>AG11</f>
        <v>22</v>
      </c>
      <c r="N21" s="21">
        <f>IF(AJ11="","",AJ11)</f>
        <v>14</v>
      </c>
      <c r="O21" s="85" t="str">
        <f t="shared" si="29"/>
        <v>○</v>
      </c>
      <c r="P21" s="23">
        <f>IF(AH11="","",AH11)</f>
        <v>0</v>
      </c>
      <c r="Q21" s="24">
        <f>AG13</f>
        <v>28</v>
      </c>
      <c r="R21" s="21">
        <f>IF(AJ13="","",AJ13)</f>
        <v>2</v>
      </c>
      <c r="S21" s="85" t="str">
        <f t="shared" si="33"/>
        <v>●</v>
      </c>
      <c r="T21" s="23">
        <f>IF(AH13="","",AH13)</f>
        <v>3</v>
      </c>
      <c r="U21" s="24">
        <f>AG15</f>
        <v>33</v>
      </c>
      <c r="V21" s="21">
        <f>IF(AJ15="","",AJ15)</f>
        <v>5</v>
      </c>
      <c r="W21" s="85" t="str">
        <f t="shared" si="37"/>
        <v>○</v>
      </c>
      <c r="X21" s="23">
        <f>IF(AH15="","",AH15)</f>
        <v>2</v>
      </c>
      <c r="Y21" s="24">
        <f>AG17</f>
        <v>37</v>
      </c>
      <c r="Z21" s="21">
        <f>IF(AJ17="","",AJ17)</f>
        <v>3</v>
      </c>
      <c r="AA21" s="85" t="str">
        <f t="shared" si="41"/>
        <v>○</v>
      </c>
      <c r="AB21" s="23">
        <f>IF(AH17="","",AH17)</f>
        <v>0</v>
      </c>
      <c r="AC21" s="24">
        <f>AG19</f>
        <v>40</v>
      </c>
      <c r="AD21" s="32">
        <f>IF(AJ19="","",AJ19)</f>
        <v>0</v>
      </c>
      <c r="AE21" s="87" t="str">
        <f t="shared" ref="AE21:AE26" si="45">IF(AD21="","",IF(AD21=AF21,"△",IF(AD21&gt;AF21,"○","●")))</f>
        <v>●</v>
      </c>
      <c r="AF21" s="23">
        <f>IF(AH19="","",AH19)</f>
        <v>2</v>
      </c>
      <c r="AG21" s="110"/>
      <c r="AH21" s="111"/>
      <c r="AI21" s="111"/>
      <c r="AJ21" s="126"/>
      <c r="AK21" s="24">
        <v>43</v>
      </c>
      <c r="AL21" s="25">
        <v>3</v>
      </c>
      <c r="AM21" s="85" t="str">
        <f t="shared" si="21"/>
        <v>△</v>
      </c>
      <c r="AN21" s="26">
        <v>3</v>
      </c>
      <c r="AO21" s="27">
        <v>44</v>
      </c>
      <c r="AP21" s="25">
        <v>1</v>
      </c>
      <c r="AQ21" s="85" t="str">
        <f t="shared" si="22"/>
        <v>△</v>
      </c>
      <c r="AR21" s="28">
        <v>1</v>
      </c>
      <c r="AS21" s="100">
        <f>IF(AND(BC21="",BE21="",BG21=""),"",SUM(BC21*3+BE21*0+BG21*1))</f>
        <v>26</v>
      </c>
      <c r="AT21" s="101"/>
      <c r="AU21" s="101">
        <f t="shared" ref="AU21" si="46">IF(AND(F21="",J21="",N21="",R21="",V21="",Z21="",AD21="",AH21="",AL21="",AP21="",F22="",J22="",N22="",R22="",V22="",Z22="",AD22="",AH22="",AL22="",AP22=""),"",SUM(F21,J21,N21,R21,V21,Z21,AD21,AH21,AL21,AP21,F22,J22,N22,R22,V22,Z22,AD22,AH22,AL22,AP22))</f>
        <v>50</v>
      </c>
      <c r="AV21" s="101"/>
      <c r="AW21" s="101">
        <f t="shared" ref="AW21" si="47">IF(AND(H21="",L21="",P21="",T21="",X21="",AB21="",AF21="",AJ21="",AN21="",AR21="",H22="",L22="",P22="",T22="",X22="",AB22="",AF22="",AJ22="",AN22="",AR22=""),"",SUM(H21,L21,P21,T21,X21,AB21,AF21,AJ21,AN21,AR21,H22,L22,P22,T22,X22,AB22,AF22,AJ22,AN22,AR22))</f>
        <v>20</v>
      </c>
      <c r="AX21" s="101"/>
      <c r="AY21" s="101">
        <f t="shared" ref="AY21" si="48">IF(AND(AU21="",AW21=""),"",(AU21-AW21))</f>
        <v>30</v>
      </c>
      <c r="AZ21" s="116"/>
      <c r="BA21" s="169"/>
      <c r="BB21" s="170"/>
      <c r="BC21" s="100">
        <f>IF(AND(G21="",K21="",O21="",S21="",W21="",AA21="",AE21="",AI21="",AM21="",AQ21="",G22="",K22="",O22="",S22="",W22="",AA22="",AE22="",AI22="",AM22="",AQ22=""),"",COUNTIF(E21:AR22,"○"))</f>
        <v>7</v>
      </c>
      <c r="BD21" s="101"/>
      <c r="BE21" s="101">
        <f>IF(AND(G21="",K21="",O21="",S21="",W21="",AA21="",AE21="",AI21="",AM21="",AQ21="",G22="",K22="",O22="",S22="",W22="",AA22="",AE22="",AI22="",AM22="",AQ22=""),"",COUNTIF(E21:AR22,"●"))</f>
        <v>3</v>
      </c>
      <c r="BF21" s="101"/>
      <c r="BG21" s="101">
        <f>IF(AND(G21="",K21="",O21="",S21="",W21="",AA21="",AE21="",AI21="",AM21="",AQ21="",G22="",K22="",O22="",S22="",W22="",AA22="",AE22="",AI22="",AM22="",AQ22=""),"",COUNTIF(E21:AR22,"△"))</f>
        <v>5</v>
      </c>
      <c r="BH21" s="101"/>
      <c r="BI21" s="101">
        <f>IF(AND(G21="",K21="",O21="",S21="",W21="",AA21="",AE21="",AI21="",AM21="",AQ21="",G22="",K22="",O22="",S22="",W22="",AA22="",AE22="",AI22="",AM22="",AQ22=""),"",SUM(COUNTIF(E21:AR22,{"○","●","△"})))</f>
        <v>15</v>
      </c>
      <c r="BJ21" s="104"/>
    </row>
    <row r="22" spans="1:62" ht="20.100000000000001" customHeight="1">
      <c r="A22" s="178"/>
      <c r="B22" s="179"/>
      <c r="C22" s="179"/>
      <c r="D22" s="180"/>
      <c r="E22" s="29">
        <f>AG8</f>
        <v>52</v>
      </c>
      <c r="F22" s="30" t="str">
        <f>IF(AJ8="","",AJ8)</f>
        <v/>
      </c>
      <c r="G22" s="84" t="str">
        <f t="shared" si="16"/>
        <v/>
      </c>
      <c r="H22" s="31" t="str">
        <f>IF(AH8="","",AH8)</f>
        <v/>
      </c>
      <c r="I22" s="14">
        <f>AG10</f>
        <v>60</v>
      </c>
      <c r="J22" s="30">
        <f>IF(AJ10="","",AJ10)</f>
        <v>1</v>
      </c>
      <c r="K22" s="84" t="str">
        <f t="shared" si="25"/>
        <v>△</v>
      </c>
      <c r="L22" s="31">
        <f>IF(AH10="","",AH10)</f>
        <v>1</v>
      </c>
      <c r="M22" s="14">
        <f>AG12</f>
        <v>67</v>
      </c>
      <c r="N22" s="30">
        <f>IF(AJ12="","",AJ12)</f>
        <v>5</v>
      </c>
      <c r="O22" s="84" t="str">
        <f t="shared" si="29"/>
        <v>○</v>
      </c>
      <c r="P22" s="31">
        <f>IF(AH12="","",AH12)</f>
        <v>0</v>
      </c>
      <c r="Q22" s="14">
        <f>AG14</f>
        <v>73</v>
      </c>
      <c r="R22" s="30">
        <f>IF(AJ14="","",AJ14)</f>
        <v>1</v>
      </c>
      <c r="S22" s="84" t="str">
        <f t="shared" si="33"/>
        <v>△</v>
      </c>
      <c r="T22" s="31">
        <f>IF(AH14="","",AH14)</f>
        <v>1</v>
      </c>
      <c r="U22" s="14">
        <f>AG16</f>
        <v>78</v>
      </c>
      <c r="V22" s="30" t="str">
        <f>IF(AJ16="","",AJ16)</f>
        <v/>
      </c>
      <c r="W22" s="84" t="str">
        <f t="shared" si="37"/>
        <v/>
      </c>
      <c r="X22" s="31" t="str">
        <f>IF(AH16="","",AH16)</f>
        <v/>
      </c>
      <c r="Y22" s="14">
        <f>AG18</f>
        <v>82</v>
      </c>
      <c r="Z22" s="30" t="str">
        <f>IF(AJ18="","",AJ18)</f>
        <v/>
      </c>
      <c r="AA22" s="84" t="str">
        <f t="shared" si="41"/>
        <v/>
      </c>
      <c r="AB22" s="31" t="str">
        <f>IF(AH18="","",AH18)</f>
        <v/>
      </c>
      <c r="AC22" s="14">
        <f>AG20</f>
        <v>85</v>
      </c>
      <c r="AD22" s="30">
        <f>IF(AJ20="","",AJ20)</f>
        <v>3</v>
      </c>
      <c r="AE22" s="84" t="str">
        <f t="shared" si="45"/>
        <v>○</v>
      </c>
      <c r="AF22" s="31">
        <f>IF(AH20="","",AH20)</f>
        <v>1</v>
      </c>
      <c r="AG22" s="127"/>
      <c r="AH22" s="128"/>
      <c r="AI22" s="128"/>
      <c r="AJ22" s="129"/>
      <c r="AK22" s="14">
        <v>88</v>
      </c>
      <c r="AL22" s="15">
        <v>1</v>
      </c>
      <c r="AM22" s="84" t="str">
        <f t="shared" si="21"/>
        <v>●</v>
      </c>
      <c r="AN22" s="17">
        <v>3</v>
      </c>
      <c r="AO22" s="18">
        <v>89</v>
      </c>
      <c r="AP22" s="15">
        <v>2</v>
      </c>
      <c r="AQ22" s="84" t="str">
        <f t="shared" si="22"/>
        <v>○</v>
      </c>
      <c r="AR22" s="19">
        <v>0</v>
      </c>
      <c r="AS22" s="122"/>
      <c r="AT22" s="118"/>
      <c r="AU22" s="118"/>
      <c r="AV22" s="118"/>
      <c r="AW22" s="118"/>
      <c r="AX22" s="118"/>
      <c r="AY22" s="118"/>
      <c r="AZ22" s="119"/>
      <c r="BA22" s="173"/>
      <c r="BB22" s="174"/>
      <c r="BC22" s="122"/>
      <c r="BD22" s="118"/>
      <c r="BE22" s="118"/>
      <c r="BF22" s="118"/>
      <c r="BG22" s="118"/>
      <c r="BH22" s="118"/>
      <c r="BI22" s="118"/>
      <c r="BJ22" s="123"/>
    </row>
    <row r="23" spans="1:62" ht="20.100000000000001" customHeight="1">
      <c r="A23" s="175" t="s">
        <v>29</v>
      </c>
      <c r="B23" s="176"/>
      <c r="C23" s="176"/>
      <c r="D23" s="177"/>
      <c r="E23" s="20">
        <f>AK7</f>
        <v>8</v>
      </c>
      <c r="F23" s="21">
        <f>IF(AN7="","",AN7)</f>
        <v>11</v>
      </c>
      <c r="G23" s="85" t="str">
        <f t="shared" si="16"/>
        <v>○</v>
      </c>
      <c r="H23" s="23">
        <f>IF(AL7="","",AL7)</f>
        <v>1</v>
      </c>
      <c r="I23" s="24">
        <f>AK9</f>
        <v>16</v>
      </c>
      <c r="J23" s="21">
        <f>IF(AN9="","",AN9)</f>
        <v>4</v>
      </c>
      <c r="K23" s="85" t="str">
        <f t="shared" si="25"/>
        <v>○</v>
      </c>
      <c r="L23" s="23">
        <f>IF(AL9="","",AL9)</f>
        <v>2</v>
      </c>
      <c r="M23" s="24">
        <f>AK11</f>
        <v>23</v>
      </c>
      <c r="N23" s="21">
        <f>IF(AN11="","",AN11)</f>
        <v>7</v>
      </c>
      <c r="O23" s="85" t="str">
        <f t="shared" si="29"/>
        <v>○</v>
      </c>
      <c r="P23" s="23">
        <f>IF(AL11="","",AL11)</f>
        <v>1</v>
      </c>
      <c r="Q23" s="24">
        <f>AK13</f>
        <v>29</v>
      </c>
      <c r="R23" s="21">
        <f>IF(AN13="","",AN13)</f>
        <v>2</v>
      </c>
      <c r="S23" s="85" t="str">
        <f t="shared" si="33"/>
        <v>●</v>
      </c>
      <c r="T23" s="23">
        <f>IF(AL13="","",AL13)</f>
        <v>3</v>
      </c>
      <c r="U23" s="24">
        <f>AK15</f>
        <v>34</v>
      </c>
      <c r="V23" s="21">
        <f>IF(AN15="","",AN15)</f>
        <v>5</v>
      </c>
      <c r="W23" s="85" t="str">
        <f t="shared" si="37"/>
        <v>○</v>
      </c>
      <c r="X23" s="23">
        <f>IF(AL15="","",AL15)</f>
        <v>2</v>
      </c>
      <c r="Y23" s="24">
        <f>AK17</f>
        <v>38</v>
      </c>
      <c r="Z23" s="21">
        <f>IF(AN17="","",AN17)</f>
        <v>3</v>
      </c>
      <c r="AA23" s="85" t="str">
        <f t="shared" si="41"/>
        <v>○</v>
      </c>
      <c r="AB23" s="23">
        <f>IF(AL17="","",AL17)</f>
        <v>0</v>
      </c>
      <c r="AC23" s="24">
        <f>AK19</f>
        <v>41</v>
      </c>
      <c r="AD23" s="21">
        <f>IF(AN19="","",AN19)</f>
        <v>3</v>
      </c>
      <c r="AE23" s="85" t="str">
        <f t="shared" si="45"/>
        <v>○</v>
      </c>
      <c r="AF23" s="23">
        <f>IF(AL19="","",AL19)</f>
        <v>2</v>
      </c>
      <c r="AG23" s="24">
        <f>AK21</f>
        <v>43</v>
      </c>
      <c r="AH23" s="32">
        <f>IF(AN21="","",AN21)</f>
        <v>3</v>
      </c>
      <c r="AI23" s="87" t="str">
        <f>IF(AH23="","",IF(AH23=AJ23,"△",IF(AH23&gt;AJ23,"○","●")))</f>
        <v>△</v>
      </c>
      <c r="AJ23" s="23">
        <f>IF(AL21="","",AL21)</f>
        <v>3</v>
      </c>
      <c r="AK23" s="110"/>
      <c r="AL23" s="111"/>
      <c r="AM23" s="111"/>
      <c r="AN23" s="126"/>
      <c r="AO23" s="27">
        <v>45</v>
      </c>
      <c r="AP23" s="25">
        <v>3</v>
      </c>
      <c r="AQ23" s="85" t="str">
        <f t="shared" si="22"/>
        <v>●</v>
      </c>
      <c r="AR23" s="28">
        <v>4</v>
      </c>
      <c r="AS23" s="100">
        <f>IF(AND(BC23="",BE23="",BG23=""),"",SUM(BC23*3+BE23*0+BG23*1))</f>
        <v>28</v>
      </c>
      <c r="AT23" s="101"/>
      <c r="AU23" s="101">
        <f t="shared" ref="AU23" si="49">IF(AND(F23="",J23="",N23="",R23="",V23="",Z23="",AD23="",AH23="",AL23="",AP23="",F24="",J24="",N24="",R24="",V24="",Z24="",AD24="",AH24="",AL24="",AP24=""),"",SUM(F23,J23,N23,R23,V23,Z23,AD23,AH23,AL23,AP23,F24,J24,N24,R24,V24,Z24,AD24,AH24,AL24,AP24))</f>
        <v>57</v>
      </c>
      <c r="AV23" s="101"/>
      <c r="AW23" s="101">
        <f t="shared" ref="AW23" si="50">IF(AND(H23="",L23="",P23="",T23="",X23="",AB23="",AF23="",AJ23="",AN23="",AR23="",H24="",L24="",P24="",T24="",X24="",AB24="",AF24="",AJ24="",AN24="",AR24=""),"",SUM(H23,L23,P23,T23,X23,AB23,AF23,AJ23,AN23,AR23,H24,L24,P24,T24,X24,AB24,AF24,AJ24,AN24,AR24))</f>
        <v>33</v>
      </c>
      <c r="AX23" s="101"/>
      <c r="AY23" s="101">
        <f t="shared" ref="AY23" si="51">IF(AND(AU23="",AW23=""),"",(AU23-AW23))</f>
        <v>24</v>
      </c>
      <c r="AZ23" s="116"/>
      <c r="BA23" s="169"/>
      <c r="BB23" s="170"/>
      <c r="BC23" s="100">
        <f>IF(AND(G23="",K23="",O23="",S23="",W23="",AA23="",AE23="",AI23="",AM23="",AQ23="",G24="",K24="",O24="",S24="",W24="",AA24="",AE24="",AI24="",AM24="",AQ24=""),"",COUNTIF(E23:AR24,"○"))</f>
        <v>9</v>
      </c>
      <c r="BD23" s="101"/>
      <c r="BE23" s="101">
        <f>IF(AND(G23="",K23="",O23="",S23="",W23="",AA23="",AE23="",AI23="",AM23="",AQ23="",G24="",K24="",O24="",S24="",W24="",AA24="",AE24="",AI24="",AM24="",AQ24=""),"",COUNTIF(E23:AR24,"●"))</f>
        <v>4</v>
      </c>
      <c r="BF23" s="101"/>
      <c r="BG23" s="101">
        <f>IF(AND(G23="",K23="",O23="",S23="",W23="",AA23="",AE23="",AI23="",AM23="",AQ23="",G24="",K24="",O24="",S24="",W24="",AA24="",AE24="",AI24="",AM24="",AQ24=""),"",COUNTIF(E23:AR24,"△"))</f>
        <v>1</v>
      </c>
      <c r="BH23" s="101"/>
      <c r="BI23" s="101">
        <f>IF(AND(G23="",K23="",O23="",S23="",W23="",AA23="",AE23="",AI23="",AM23="",AQ23="",G24="",K24="",O24="",S24="",W24="",AA24="",AE24="",AI24="",AM24="",AQ24=""),"",SUM(COUNTIF(E23:AR24,{"○","●","△"})))</f>
        <v>14</v>
      </c>
      <c r="BJ23" s="104"/>
    </row>
    <row r="24" spans="1:62" ht="20.100000000000001" customHeight="1">
      <c r="A24" s="178"/>
      <c r="B24" s="179"/>
      <c r="C24" s="179"/>
      <c r="D24" s="180"/>
      <c r="E24" s="29">
        <f>AK8</f>
        <v>53</v>
      </c>
      <c r="F24" s="30">
        <f>IF(AN8="","",AN8)</f>
        <v>8</v>
      </c>
      <c r="G24" s="84" t="str">
        <f t="shared" si="16"/>
        <v>○</v>
      </c>
      <c r="H24" s="31">
        <f>IF(AL8="","",AL8)</f>
        <v>3</v>
      </c>
      <c r="I24" s="14">
        <f>AK10</f>
        <v>61</v>
      </c>
      <c r="J24" s="30" t="str">
        <f>IF(AN10="","",AN10)</f>
        <v/>
      </c>
      <c r="K24" s="84" t="str">
        <f t="shared" si="25"/>
        <v/>
      </c>
      <c r="L24" s="31" t="str">
        <f>IF(AL10="","",AL10)</f>
        <v/>
      </c>
      <c r="M24" s="14">
        <f>AK12</f>
        <v>68</v>
      </c>
      <c r="N24" s="30" t="str">
        <f>IF(AN12="","",AN12)</f>
        <v/>
      </c>
      <c r="O24" s="84" t="str">
        <f t="shared" si="29"/>
        <v/>
      </c>
      <c r="P24" s="31" t="str">
        <f>IF(AL12="","",AL12)</f>
        <v/>
      </c>
      <c r="Q24" s="14">
        <f>AK14</f>
        <v>74</v>
      </c>
      <c r="R24" s="30">
        <f>IF(AN14="","",AN14)</f>
        <v>2</v>
      </c>
      <c r="S24" s="84" t="str">
        <f t="shared" si="33"/>
        <v>○</v>
      </c>
      <c r="T24" s="31">
        <f>IF(AL14="","",AL14)</f>
        <v>0</v>
      </c>
      <c r="U24" s="14">
        <f>AK16</f>
        <v>79</v>
      </c>
      <c r="V24" s="30" t="str">
        <f>IF(AN16="","",AN16)</f>
        <v/>
      </c>
      <c r="W24" s="84" t="str">
        <f t="shared" si="37"/>
        <v/>
      </c>
      <c r="X24" s="31" t="str">
        <f>IF(AL16="","",AL16)</f>
        <v/>
      </c>
      <c r="Y24" s="14">
        <f>AK18</f>
        <v>83</v>
      </c>
      <c r="Z24" s="30" t="str">
        <f>IF(AN18="","",AN18)</f>
        <v/>
      </c>
      <c r="AA24" s="84" t="str">
        <f t="shared" si="41"/>
        <v/>
      </c>
      <c r="AB24" s="31" t="str">
        <f>IF(AL18="","",AL18)</f>
        <v/>
      </c>
      <c r="AC24" s="14">
        <f>AK20</f>
        <v>86</v>
      </c>
      <c r="AD24" s="30">
        <f>IF(AN20="","",AN20)</f>
        <v>3</v>
      </c>
      <c r="AE24" s="84" t="str">
        <f t="shared" si="45"/>
        <v>●</v>
      </c>
      <c r="AF24" s="31">
        <f>IF(AL20="","",AL20)</f>
        <v>9</v>
      </c>
      <c r="AG24" s="14">
        <f>AK22</f>
        <v>88</v>
      </c>
      <c r="AH24" s="30">
        <f>IF(AN22="","",AN22)</f>
        <v>3</v>
      </c>
      <c r="AI24" s="84" t="str">
        <f>IF(AH24="","",IF(AH24=AJ24,"△",IF(AH24&gt;AJ24,"○","●")))</f>
        <v>○</v>
      </c>
      <c r="AJ24" s="31">
        <f>IF(AL22="","",AL22)</f>
        <v>1</v>
      </c>
      <c r="AK24" s="127"/>
      <c r="AL24" s="128"/>
      <c r="AM24" s="128"/>
      <c r="AN24" s="129"/>
      <c r="AO24" s="18">
        <v>90</v>
      </c>
      <c r="AP24" s="15">
        <v>0</v>
      </c>
      <c r="AQ24" s="84" t="str">
        <f t="shared" si="22"/>
        <v>●</v>
      </c>
      <c r="AR24" s="19">
        <v>2</v>
      </c>
      <c r="AS24" s="122"/>
      <c r="AT24" s="118"/>
      <c r="AU24" s="118"/>
      <c r="AV24" s="118"/>
      <c r="AW24" s="118"/>
      <c r="AX24" s="118"/>
      <c r="AY24" s="118"/>
      <c r="AZ24" s="119"/>
      <c r="BA24" s="173"/>
      <c r="BB24" s="174"/>
      <c r="BC24" s="122"/>
      <c r="BD24" s="118"/>
      <c r="BE24" s="118"/>
      <c r="BF24" s="118"/>
      <c r="BG24" s="118"/>
      <c r="BH24" s="118"/>
      <c r="BI24" s="118"/>
      <c r="BJ24" s="123"/>
    </row>
    <row r="25" spans="1:62" ht="20.100000000000001" customHeight="1">
      <c r="A25" s="175" t="s">
        <v>30</v>
      </c>
      <c r="B25" s="176"/>
      <c r="C25" s="176"/>
      <c r="D25" s="177"/>
      <c r="E25" s="20">
        <f>AO7</f>
        <v>9</v>
      </c>
      <c r="F25" s="21">
        <f>IF(AR7="","",AR7)</f>
        <v>6</v>
      </c>
      <c r="G25" s="85" t="str">
        <f t="shared" si="16"/>
        <v>○</v>
      </c>
      <c r="H25" s="23">
        <f>IF(AP7="","",AP7)</f>
        <v>1</v>
      </c>
      <c r="I25" s="24">
        <f>AO9</f>
        <v>17</v>
      </c>
      <c r="J25" s="21">
        <f>IF(AR9="","",AR9)</f>
        <v>1</v>
      </c>
      <c r="K25" s="85" t="str">
        <f t="shared" si="25"/>
        <v>○</v>
      </c>
      <c r="L25" s="23">
        <f>IF(AP9="","",AP9)</f>
        <v>0</v>
      </c>
      <c r="M25" s="24">
        <f>AO11</f>
        <v>24</v>
      </c>
      <c r="N25" s="21">
        <f>IF(AR11="","",AR11)</f>
        <v>12</v>
      </c>
      <c r="O25" s="85" t="str">
        <f t="shared" si="29"/>
        <v>○</v>
      </c>
      <c r="P25" s="23">
        <f>IF(AP11="","",AP11)</f>
        <v>0</v>
      </c>
      <c r="Q25" s="24">
        <f>AO13</f>
        <v>30</v>
      </c>
      <c r="R25" s="21">
        <f>IF(AR13="","",AR13)</f>
        <v>2</v>
      </c>
      <c r="S25" s="85" t="str">
        <f t="shared" si="33"/>
        <v>○</v>
      </c>
      <c r="T25" s="23">
        <f>IF(AP13="","",AP13)</f>
        <v>1</v>
      </c>
      <c r="U25" s="24">
        <f>AO15</f>
        <v>35</v>
      </c>
      <c r="V25" s="21">
        <f>IF(AR15="","",AR15)</f>
        <v>2</v>
      </c>
      <c r="W25" s="85" t="str">
        <f t="shared" si="37"/>
        <v>△</v>
      </c>
      <c r="X25" s="23">
        <f>IF(AP15="","",AP15)</f>
        <v>2</v>
      </c>
      <c r="Y25" s="24">
        <f>AO17</f>
        <v>39</v>
      </c>
      <c r="Z25" s="21">
        <f>IF(AR17="","",AR17)</f>
        <v>2</v>
      </c>
      <c r="AA25" s="85" t="str">
        <f t="shared" si="41"/>
        <v>○</v>
      </c>
      <c r="AB25" s="23">
        <f>IF(AP17="","",AP17)</f>
        <v>0</v>
      </c>
      <c r="AC25" s="24">
        <f>AO19</f>
        <v>42</v>
      </c>
      <c r="AD25" s="21">
        <f>IF(AR19="","",AR19)</f>
        <v>2</v>
      </c>
      <c r="AE25" s="85" t="str">
        <f t="shared" si="45"/>
        <v>●</v>
      </c>
      <c r="AF25" s="23">
        <f>IF(AP19="","",AP19)</f>
        <v>3</v>
      </c>
      <c r="AG25" s="24">
        <f>AO21</f>
        <v>44</v>
      </c>
      <c r="AH25" s="21">
        <f>IF(AR21="","",AR21)</f>
        <v>1</v>
      </c>
      <c r="AI25" s="85" t="str">
        <f>IF(AH25="","",IF(AH25=AJ25,"△",IF(AH25&gt;AJ25,"○","●")))</f>
        <v>△</v>
      </c>
      <c r="AJ25" s="23">
        <f>IF(AP21="","",AP21)</f>
        <v>1</v>
      </c>
      <c r="AK25" s="24">
        <f>AO23</f>
        <v>45</v>
      </c>
      <c r="AL25" s="32">
        <f>IF(AR23="","",AR23)</f>
        <v>4</v>
      </c>
      <c r="AM25" s="87" t="str">
        <f>IF(AL25="","",IF(AL25=AN25,"△",IF(AL25&gt;AN25,"○","●")))</f>
        <v>○</v>
      </c>
      <c r="AN25" s="23">
        <f>IF(AP23="","",AP23)</f>
        <v>3</v>
      </c>
      <c r="AO25" s="110"/>
      <c r="AP25" s="111"/>
      <c r="AQ25" s="111"/>
      <c r="AR25" s="112"/>
      <c r="AS25" s="100">
        <f>IF(AND(BC25="",BE25="",BG25=""),"",SUM(BC25*3+BE25*0+BG25*1))</f>
        <v>32</v>
      </c>
      <c r="AT25" s="101"/>
      <c r="AU25" s="101">
        <f t="shared" ref="AU25" si="52">IF(AND(F25="",J25="",N25="",R25="",V25="",Z25="",AD25="",AH25="",AL25="",AP25="",F26="",J26="",N26="",R26="",V26="",Z26="",AD26="",AH26="",AL26="",AP26=""),"",SUM(F25,J25,N25,R25,V25,Z25,AD25,AH25,AL25,AP25,F26,J26,N26,R26,V26,Z26,AD26,AH26,AL26,AP26))</f>
        <v>48</v>
      </c>
      <c r="AV25" s="101"/>
      <c r="AW25" s="101">
        <f t="shared" ref="AW25" si="53">IF(AND(H25="",L25="",P25="",T25="",X25="",AB25="",AF25="",AJ25="",AN25="",AR25="",H26="",L26="",P26="",T26="",X26="",AB26="",AF26="",AJ26="",AN26="",AR26=""),"",SUM(H25,L25,P25,T25,X25,AB25,AF25,AJ25,AN25,AR25,H26,L26,P26,T26,X26,AB26,AF26,AJ26,AN26,AR26))</f>
        <v>15</v>
      </c>
      <c r="AX25" s="101"/>
      <c r="AY25" s="101">
        <f t="shared" ref="AY25" si="54">IF(AND(AU25="",AW25=""),"",(AU25-AW25))</f>
        <v>33</v>
      </c>
      <c r="AZ25" s="116"/>
      <c r="BA25" s="169"/>
      <c r="BB25" s="170"/>
      <c r="BC25" s="100">
        <f>IF(AND(G25="",K25="",O25="",S25="",W25="",AA25="",AE25="",AI25="",AM25="",AQ25="",G26="",K26="",O26="",S26="",W26="",AA26="",AE26="",AI26="",AM26="",AQ26=""),"",COUNTIF(E25:AR26,"○"))</f>
        <v>10</v>
      </c>
      <c r="BD25" s="101"/>
      <c r="BE25" s="101">
        <f>IF(AND(G25="",K25="",O25="",S25="",W25="",AA25="",AE25="",AI25="",AM25="",AQ25="",G26="",K26="",O26="",S26="",W26="",AA26="",AE26="",AI26="",AM26="",AQ26=""),"",COUNTIF(E25:AR26,"●"))</f>
        <v>2</v>
      </c>
      <c r="BF25" s="101"/>
      <c r="BG25" s="101">
        <f>IF(AND(G25="",K25="",O25="",S25="",W25="",AA25="",AE25="",AI25="",AM25="",AQ25="",G26="",K26="",O26="",S26="",W26="",AA26="",AE26="",AI26="",AM26="",AQ26=""),"",COUNTIF(E25:AR26,"△"))</f>
        <v>2</v>
      </c>
      <c r="BH25" s="101"/>
      <c r="BI25" s="101">
        <f>IF(AND(G25="",K25="",O25="",S25="",W25="",AA25="",AE25="",AI25="",AM25="",AQ25="",G26="",K26="",O26="",S26="",W26="",AA26="",AE26="",AI26="",AM26="",AQ26=""),"",SUM(COUNTIF(E25:AR26,{"○","●","△"})))</f>
        <v>14</v>
      </c>
      <c r="BJ25" s="104"/>
    </row>
    <row r="26" spans="1:62" ht="20.100000000000001" customHeight="1" thickBot="1">
      <c r="A26" s="181"/>
      <c r="B26" s="182"/>
      <c r="C26" s="182"/>
      <c r="D26" s="183"/>
      <c r="E26" s="35">
        <f>AO8</f>
        <v>54</v>
      </c>
      <c r="F26" s="36" t="str">
        <f>IF(AR8="","",AR8)</f>
        <v/>
      </c>
      <c r="G26" s="86" t="str">
        <f t="shared" si="16"/>
        <v/>
      </c>
      <c r="H26" s="38" t="str">
        <f>IF(AP8="","",AP8)</f>
        <v/>
      </c>
      <c r="I26" s="39">
        <f>AO10</f>
        <v>62</v>
      </c>
      <c r="J26" s="36">
        <f>IF(AR10="","",AR10)</f>
        <v>5</v>
      </c>
      <c r="K26" s="86" t="str">
        <f t="shared" si="25"/>
        <v>○</v>
      </c>
      <c r="L26" s="38">
        <f>IF(AP10="","",AP10)</f>
        <v>0</v>
      </c>
      <c r="M26" s="39">
        <f>AO12</f>
        <v>69</v>
      </c>
      <c r="N26" s="36" t="str">
        <f>IF(AR12="","",AR12)</f>
        <v/>
      </c>
      <c r="O26" s="86" t="str">
        <f t="shared" si="29"/>
        <v/>
      </c>
      <c r="P26" s="38" t="str">
        <f>IF(AP12="","",AP12)</f>
        <v/>
      </c>
      <c r="Q26" s="39">
        <f>AO14</f>
        <v>75</v>
      </c>
      <c r="R26" s="36" t="str">
        <f>IF(AR14="","",AR14)</f>
        <v/>
      </c>
      <c r="S26" s="86" t="str">
        <f t="shared" si="33"/>
        <v/>
      </c>
      <c r="T26" s="38" t="str">
        <f>IF(AP14="","",AP14)</f>
        <v/>
      </c>
      <c r="U26" s="39">
        <f>AO16</f>
        <v>80</v>
      </c>
      <c r="V26" s="36">
        <f>IF(AR16="","",AR16)</f>
        <v>3</v>
      </c>
      <c r="W26" s="86" t="str">
        <f t="shared" si="37"/>
        <v>○</v>
      </c>
      <c r="X26" s="38">
        <f>IF(AP16="","",AP16)</f>
        <v>2</v>
      </c>
      <c r="Y26" s="39">
        <f>AO18</f>
        <v>84</v>
      </c>
      <c r="Z26" s="36">
        <f>IF(AR18="","",AR18)</f>
        <v>6</v>
      </c>
      <c r="AA26" s="86" t="str">
        <f t="shared" si="41"/>
        <v>○</v>
      </c>
      <c r="AB26" s="38">
        <f>IF(AP18="","",AP18)</f>
        <v>0</v>
      </c>
      <c r="AC26" s="39">
        <f>AO20</f>
        <v>87</v>
      </c>
      <c r="AD26" s="36" t="str">
        <f>IF(AR20="","",AR20)</f>
        <v/>
      </c>
      <c r="AE26" s="86" t="str">
        <f t="shared" si="45"/>
        <v/>
      </c>
      <c r="AF26" s="38" t="str">
        <f>IF(AP20="","",AP20)</f>
        <v/>
      </c>
      <c r="AG26" s="39">
        <f>AO22</f>
        <v>89</v>
      </c>
      <c r="AH26" s="36">
        <f>IF(AR22="","",AR22)</f>
        <v>0</v>
      </c>
      <c r="AI26" s="86" t="str">
        <f>IF(AH26="","",IF(AH26=AJ26,"△",IF(AH26&gt;AJ26,"○","●")))</f>
        <v>●</v>
      </c>
      <c r="AJ26" s="38">
        <f>IF(AP22="","",AP22)</f>
        <v>2</v>
      </c>
      <c r="AK26" s="39">
        <f>AO24</f>
        <v>90</v>
      </c>
      <c r="AL26" s="36">
        <f>IF(AR24="","",AR24)</f>
        <v>2</v>
      </c>
      <c r="AM26" s="86" t="str">
        <f>IF(AL26="","",IF(AL26=AN26,"△",IF(AL26&gt;AN26,"○","●")))</f>
        <v>○</v>
      </c>
      <c r="AN26" s="38">
        <f>IF(AP24="","",AP24)</f>
        <v>0</v>
      </c>
      <c r="AO26" s="113"/>
      <c r="AP26" s="114"/>
      <c r="AQ26" s="114"/>
      <c r="AR26" s="115"/>
      <c r="AS26" s="102"/>
      <c r="AT26" s="103"/>
      <c r="AU26" s="103"/>
      <c r="AV26" s="103"/>
      <c r="AW26" s="103"/>
      <c r="AX26" s="103"/>
      <c r="AY26" s="103"/>
      <c r="AZ26" s="117"/>
      <c r="BA26" s="171"/>
      <c r="BB26" s="172"/>
      <c r="BC26" s="102"/>
      <c r="BD26" s="103"/>
      <c r="BE26" s="103"/>
      <c r="BF26" s="103"/>
      <c r="BG26" s="103"/>
      <c r="BH26" s="103"/>
      <c r="BI26" s="103"/>
      <c r="BJ26" s="105"/>
    </row>
  </sheetData>
  <sheetProtection password="CA50" sheet="1" objects="1" scenarios="1"/>
  <mergeCells count="131">
    <mergeCell ref="AG5:AJ6"/>
    <mergeCell ref="AK5:AN6"/>
    <mergeCell ref="AO5:AR6"/>
    <mergeCell ref="A1:BB2"/>
    <mergeCell ref="A5:D6"/>
    <mergeCell ref="E7:H8"/>
    <mergeCell ref="I9:L10"/>
    <mergeCell ref="M11:P12"/>
    <mergeCell ref="Q13:T14"/>
    <mergeCell ref="AU9:AV10"/>
    <mergeCell ref="AW9:AX10"/>
    <mergeCell ref="AY9:AZ10"/>
    <mergeCell ref="U15:X16"/>
    <mergeCell ref="Y17:AB18"/>
    <mergeCell ref="AC19:AF20"/>
    <mergeCell ref="I5:L6"/>
    <mergeCell ref="M5:P6"/>
    <mergeCell ref="Q5:T6"/>
    <mergeCell ref="U5:X6"/>
    <mergeCell ref="Y5:AB6"/>
    <mergeCell ref="AC5:AF6"/>
    <mergeCell ref="BE7:BF8"/>
    <mergeCell ref="BG7:BH8"/>
    <mergeCell ref="BI7:BJ8"/>
    <mergeCell ref="AW5:AX6"/>
    <mergeCell ref="AY5:AZ6"/>
    <mergeCell ref="BC5:BD6"/>
    <mergeCell ref="BE5:BF6"/>
    <mergeCell ref="BG5:BH6"/>
    <mergeCell ref="BI5:BJ6"/>
    <mergeCell ref="BA7:BB8"/>
    <mergeCell ref="A23:D24"/>
    <mergeCell ref="A25:D26"/>
    <mergeCell ref="E5:H6"/>
    <mergeCell ref="BA5:BB6"/>
    <mergeCell ref="AS7:AT8"/>
    <mergeCell ref="AU7:AV8"/>
    <mergeCell ref="AW7:AX8"/>
    <mergeCell ref="AY7:AZ8"/>
    <mergeCell ref="BC7:BD8"/>
    <mergeCell ref="AU5:AV6"/>
    <mergeCell ref="AS9:AT10"/>
    <mergeCell ref="AS5:AT6"/>
    <mergeCell ref="A7:D8"/>
    <mergeCell ref="A9:D10"/>
    <mergeCell ref="A11:D12"/>
    <mergeCell ref="A13:D14"/>
    <mergeCell ref="A15:D16"/>
    <mergeCell ref="A17:D18"/>
    <mergeCell ref="A19:D20"/>
    <mergeCell ref="AS11:AT12"/>
    <mergeCell ref="AS13:AT14"/>
    <mergeCell ref="AS15:AT16"/>
    <mergeCell ref="AS17:AT18"/>
    <mergeCell ref="AS19:AT20"/>
    <mergeCell ref="BC9:BD10"/>
    <mergeCell ref="BE9:BF10"/>
    <mergeCell ref="BG9:BH10"/>
    <mergeCell ref="BI9:BJ10"/>
    <mergeCell ref="BA9:BB10"/>
    <mergeCell ref="A21:D22"/>
    <mergeCell ref="AU13:AV14"/>
    <mergeCell ref="AW13:AX14"/>
    <mergeCell ref="AY13:AZ14"/>
    <mergeCell ref="BC13:BD14"/>
    <mergeCell ref="BE13:BF14"/>
    <mergeCell ref="BG13:BH14"/>
    <mergeCell ref="BI13:BJ14"/>
    <mergeCell ref="BA13:BB14"/>
    <mergeCell ref="AU11:AV12"/>
    <mergeCell ref="AW11:AX12"/>
    <mergeCell ref="AY11:AZ12"/>
    <mergeCell ref="BC11:BD12"/>
    <mergeCell ref="BE11:BF12"/>
    <mergeCell ref="BG11:BH12"/>
    <mergeCell ref="BI11:BJ12"/>
    <mergeCell ref="BA11:BB12"/>
    <mergeCell ref="AU17:AV18"/>
    <mergeCell ref="AW17:AX18"/>
    <mergeCell ref="AY17:AZ18"/>
    <mergeCell ref="BC17:BD18"/>
    <mergeCell ref="BE17:BF18"/>
    <mergeCell ref="BG17:BH18"/>
    <mergeCell ref="BI17:BJ18"/>
    <mergeCell ref="BA17:BB18"/>
    <mergeCell ref="AU15:AV16"/>
    <mergeCell ref="AW15:AX16"/>
    <mergeCell ref="AY15:AZ16"/>
    <mergeCell ref="BC15:BD16"/>
    <mergeCell ref="BE15:BF16"/>
    <mergeCell ref="BG15:BH16"/>
    <mergeCell ref="BI15:BJ16"/>
    <mergeCell ref="BA15:BB16"/>
    <mergeCell ref="BC21:BD22"/>
    <mergeCell ref="BE21:BF22"/>
    <mergeCell ref="BG21:BH22"/>
    <mergeCell ref="BI21:BJ22"/>
    <mergeCell ref="BA21:BB22"/>
    <mergeCell ref="AU19:AV20"/>
    <mergeCell ref="AW19:AX20"/>
    <mergeCell ref="AY19:AZ20"/>
    <mergeCell ref="BC19:BD20"/>
    <mergeCell ref="BE19:BF20"/>
    <mergeCell ref="BG19:BH20"/>
    <mergeCell ref="BI19:BJ20"/>
    <mergeCell ref="BA19:BB20"/>
    <mergeCell ref="BC25:BD26"/>
    <mergeCell ref="BE25:BF26"/>
    <mergeCell ref="BG25:BH26"/>
    <mergeCell ref="BI25:BJ26"/>
    <mergeCell ref="AS23:AT24"/>
    <mergeCell ref="AU23:AV24"/>
    <mergeCell ref="AW23:AX24"/>
    <mergeCell ref="AY23:AZ24"/>
    <mergeCell ref="BC23:BD24"/>
    <mergeCell ref="BE23:BF24"/>
    <mergeCell ref="BG23:BH24"/>
    <mergeCell ref="BI23:BJ24"/>
    <mergeCell ref="AG21:AJ22"/>
    <mergeCell ref="AK23:AN24"/>
    <mergeCell ref="AO25:AR26"/>
    <mergeCell ref="BA25:BB26"/>
    <mergeCell ref="BA23:BB24"/>
    <mergeCell ref="AS25:AT26"/>
    <mergeCell ref="AU25:AV26"/>
    <mergeCell ref="AW25:AX26"/>
    <mergeCell ref="AY25:AZ26"/>
    <mergeCell ref="AS21:AT22"/>
    <mergeCell ref="AU21:AV22"/>
    <mergeCell ref="AW21:AX22"/>
    <mergeCell ref="AY21:AZ22"/>
  </mergeCells>
  <phoneticPr fontId="1"/>
  <conditionalFormatting sqref="E5:BJ6 A7:D26">
    <cfRule type="containsText" dxfId="6" priority="1" operator="containsText" text="U-10">
      <formula>NOT(ISERROR(SEARCH("U-10",A5)))</formula>
    </cfRule>
  </conditionalFormatting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L26"/>
  <sheetViews>
    <sheetView workbookViewId="0">
      <selection activeCell="BQ12" sqref="BQ12"/>
    </sheetView>
  </sheetViews>
  <sheetFormatPr defaultColWidth="2.625" defaultRowHeight="20.100000000000001" customHeight="1"/>
  <cols>
    <col min="1" max="1" width="2.125" style="4" customWidth="1"/>
    <col min="2" max="2" width="3.25" style="6" customWidth="1"/>
    <col min="3" max="3" width="2.125" style="4" customWidth="1"/>
    <col min="4" max="4" width="3.25" style="6" customWidth="1"/>
    <col min="5" max="5" width="2.125" style="7" customWidth="1"/>
    <col min="6" max="6" width="3.25" style="6" customWidth="1"/>
    <col min="7" max="7" width="2.125" style="4" customWidth="1"/>
    <col min="8" max="8" width="3.25" style="6" customWidth="1"/>
    <col min="9" max="9" width="2.125" style="7" customWidth="1"/>
    <col min="10" max="10" width="3.25" style="6" customWidth="1"/>
    <col min="11" max="11" width="2.125" style="4" customWidth="1"/>
    <col min="12" max="12" width="3.25" style="6" customWidth="1"/>
    <col min="13" max="13" width="2.125" style="7" customWidth="1"/>
    <col min="14" max="14" width="3.25" style="6" customWidth="1"/>
    <col min="15" max="15" width="2.125" style="4" customWidth="1"/>
    <col min="16" max="16" width="3.25" style="6" customWidth="1"/>
    <col min="17" max="17" width="2.125" style="7" customWidth="1"/>
    <col min="18" max="18" width="3.25" style="6" customWidth="1"/>
    <col min="19" max="19" width="2.125" style="4" customWidth="1"/>
    <col min="20" max="20" width="3.25" style="6" customWidth="1"/>
    <col min="21" max="21" width="2.125" style="7" customWidth="1"/>
    <col min="22" max="22" width="3.25" style="6" customWidth="1"/>
    <col min="23" max="23" width="2.125" style="4" customWidth="1"/>
    <col min="24" max="24" width="3.25" style="6" customWidth="1"/>
    <col min="25" max="25" width="2.125" style="7" customWidth="1"/>
    <col min="26" max="26" width="3.25" style="6" customWidth="1"/>
    <col min="27" max="27" width="2.125" style="4" customWidth="1"/>
    <col min="28" max="28" width="3.25" style="6" customWidth="1"/>
    <col min="29" max="29" width="2.125" style="7" customWidth="1"/>
    <col min="30" max="30" width="3.25" style="6" customWidth="1"/>
    <col min="31" max="31" width="2.125" style="4" customWidth="1"/>
    <col min="32" max="32" width="3.25" style="6" customWidth="1"/>
    <col min="33" max="33" width="2.125" style="7" customWidth="1"/>
    <col min="34" max="34" width="3.25" style="6" customWidth="1"/>
    <col min="35" max="35" width="2.125" style="4" customWidth="1"/>
    <col min="36" max="36" width="3.25" style="6" customWidth="1"/>
    <col min="37" max="37" width="2.125" style="7" customWidth="1"/>
    <col min="38" max="38" width="3.25" style="6" customWidth="1"/>
    <col min="39" max="39" width="2.125" style="4" customWidth="1"/>
    <col min="40" max="40" width="3.25" style="6" customWidth="1"/>
    <col min="41" max="41" width="2.125" style="7" customWidth="1"/>
    <col min="42" max="42" width="3.25" style="6" customWidth="1"/>
    <col min="43" max="43" width="2.125" style="4" customWidth="1"/>
    <col min="44" max="44" width="3.25" style="6" customWidth="1"/>
    <col min="45" max="54" width="2.625" style="4" customWidth="1"/>
    <col min="55" max="63" width="2.625" style="4"/>
    <col min="64" max="64" width="2.625" style="5"/>
    <col min="65" max="16384" width="2.625" style="4"/>
  </cols>
  <sheetData>
    <row r="1" spans="1:64" ht="20.100000000000001" customHeight="1">
      <c r="A1" s="158" t="s">
        <v>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</row>
    <row r="2" spans="1:64" ht="20.100000000000001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</row>
    <row r="3" spans="1:64" ht="20.100000000000001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</row>
    <row r="4" spans="1:64" ht="20.100000000000001" customHeight="1" thickBot="1">
      <c r="A4" s="72" t="s">
        <v>16</v>
      </c>
    </row>
    <row r="5" spans="1:64" ht="20.100000000000001" customHeight="1">
      <c r="A5" s="277" t="s">
        <v>15</v>
      </c>
      <c r="B5" s="278"/>
      <c r="C5" s="278"/>
      <c r="D5" s="279"/>
      <c r="E5" s="283" t="str">
        <f>IF(A7="","",A7)</f>
        <v>福井中央B</v>
      </c>
      <c r="F5" s="284"/>
      <c r="G5" s="284"/>
      <c r="H5" s="285"/>
      <c r="I5" s="260" t="str">
        <f>IF(A9="","",A9)</f>
        <v>上文殊</v>
      </c>
      <c r="J5" s="260"/>
      <c r="K5" s="260"/>
      <c r="L5" s="260"/>
      <c r="M5" s="260" t="str">
        <f>IF(A11="","",A11)</f>
        <v>ｱﾙﾌｧｰﾄﾞ</v>
      </c>
      <c r="N5" s="260"/>
      <c r="O5" s="260"/>
      <c r="P5" s="260"/>
      <c r="Q5" s="260" t="str">
        <f>IF(A13="","",A13)</f>
        <v>ﾌｪﾝﾃ奥越</v>
      </c>
      <c r="R5" s="260"/>
      <c r="S5" s="260"/>
      <c r="T5" s="260"/>
      <c r="U5" s="260" t="str">
        <f>IF(A15="","",A15)</f>
        <v>和田</v>
      </c>
      <c r="V5" s="260"/>
      <c r="W5" s="260"/>
      <c r="X5" s="260"/>
      <c r="Y5" s="260" t="str">
        <f>IF(A17="","",A17)</f>
        <v>中藤</v>
      </c>
      <c r="Z5" s="260"/>
      <c r="AA5" s="260"/>
      <c r="AB5" s="26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1"/>
      <c r="AP5" s="272"/>
      <c r="AQ5" s="272"/>
      <c r="AR5" s="273"/>
      <c r="AS5" s="259" t="s">
        <v>0</v>
      </c>
      <c r="AT5" s="260"/>
      <c r="AU5" s="260" t="s">
        <v>1</v>
      </c>
      <c r="AV5" s="260"/>
      <c r="AW5" s="260" t="s">
        <v>2</v>
      </c>
      <c r="AX5" s="260"/>
      <c r="AY5" s="260" t="s">
        <v>3</v>
      </c>
      <c r="AZ5" s="265"/>
      <c r="BA5" s="255" t="s">
        <v>8</v>
      </c>
      <c r="BB5" s="256"/>
      <c r="BC5" s="259" t="s">
        <v>4</v>
      </c>
      <c r="BD5" s="260"/>
      <c r="BE5" s="260" t="s">
        <v>5</v>
      </c>
      <c r="BF5" s="260"/>
      <c r="BG5" s="260" t="s">
        <v>6</v>
      </c>
      <c r="BH5" s="260"/>
      <c r="BI5" s="260" t="s">
        <v>7</v>
      </c>
      <c r="BJ5" s="263"/>
    </row>
    <row r="6" spans="1:64" ht="20.100000000000001" customHeight="1" thickBot="1">
      <c r="A6" s="280"/>
      <c r="B6" s="281"/>
      <c r="C6" s="281"/>
      <c r="D6" s="282"/>
      <c r="E6" s="286"/>
      <c r="F6" s="287"/>
      <c r="G6" s="287"/>
      <c r="H6" s="288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74"/>
      <c r="AP6" s="275"/>
      <c r="AQ6" s="275"/>
      <c r="AR6" s="276"/>
      <c r="AS6" s="261"/>
      <c r="AT6" s="262"/>
      <c r="AU6" s="262"/>
      <c r="AV6" s="262"/>
      <c r="AW6" s="262"/>
      <c r="AX6" s="262"/>
      <c r="AY6" s="262"/>
      <c r="AZ6" s="266"/>
      <c r="BA6" s="257"/>
      <c r="BB6" s="258"/>
      <c r="BC6" s="261"/>
      <c r="BD6" s="262"/>
      <c r="BE6" s="262"/>
      <c r="BF6" s="262"/>
      <c r="BG6" s="262"/>
      <c r="BH6" s="262"/>
      <c r="BI6" s="262"/>
      <c r="BJ6" s="264"/>
    </row>
    <row r="7" spans="1:64" ht="20.100000000000001" customHeight="1">
      <c r="A7" s="267" t="s">
        <v>42</v>
      </c>
      <c r="B7" s="268"/>
      <c r="C7" s="268"/>
      <c r="D7" s="269"/>
      <c r="E7" s="150"/>
      <c r="F7" s="151"/>
      <c r="G7" s="151"/>
      <c r="H7" s="152"/>
      <c r="I7" s="8">
        <v>1</v>
      </c>
      <c r="J7" s="9">
        <v>5</v>
      </c>
      <c r="K7" s="90" t="str">
        <f>IF(J7="","",IF(J7=L7,"△",IF(J7&gt;L7,"○","●")))</f>
        <v>○</v>
      </c>
      <c r="L7" s="11">
        <v>1</v>
      </c>
      <c r="M7" s="8">
        <v>2</v>
      </c>
      <c r="N7" s="9">
        <v>2</v>
      </c>
      <c r="O7" s="90" t="str">
        <f t="shared" ref="O7:O8" si="0">IF(N7="","",IF(N7=P7,"△",IF(N7&gt;P7,"○","●")))</f>
        <v>△</v>
      </c>
      <c r="P7" s="11">
        <v>2</v>
      </c>
      <c r="Q7" s="8">
        <v>3</v>
      </c>
      <c r="R7" s="9">
        <v>0</v>
      </c>
      <c r="S7" s="90" t="str">
        <f t="shared" ref="S7:S8" si="1">IF(R7="","",IF(R7=T7,"△",IF(R7&gt;T7,"○","●")))</f>
        <v>●</v>
      </c>
      <c r="T7" s="11">
        <v>4</v>
      </c>
      <c r="U7" s="8">
        <v>4</v>
      </c>
      <c r="V7" s="9">
        <v>3</v>
      </c>
      <c r="W7" s="90" t="str">
        <f t="shared" ref="W7:W14" si="2">IF(V7="","",IF(V7=X7,"△",IF(V7&gt;X7,"○","●")))</f>
        <v>●</v>
      </c>
      <c r="X7" s="11">
        <v>5</v>
      </c>
      <c r="Y7" s="8">
        <v>5</v>
      </c>
      <c r="Z7" s="9">
        <v>7</v>
      </c>
      <c r="AA7" s="90" t="str">
        <f t="shared" ref="AA7:AA16" si="3">IF(Z7="","",IF(Z7=AB7,"△",IF(Z7&gt;AB7,"○","●")))</f>
        <v>○</v>
      </c>
      <c r="AB7" s="11">
        <v>0</v>
      </c>
      <c r="AC7" s="65"/>
      <c r="AD7" s="66"/>
      <c r="AE7" s="67"/>
      <c r="AF7" s="68"/>
      <c r="AG7" s="65"/>
      <c r="AH7" s="66"/>
      <c r="AI7" s="67"/>
      <c r="AJ7" s="68"/>
      <c r="AK7" s="65"/>
      <c r="AL7" s="66"/>
      <c r="AM7" s="67"/>
      <c r="AN7" s="68"/>
      <c r="AO7" s="69"/>
      <c r="AP7" s="66"/>
      <c r="AQ7" s="67"/>
      <c r="AR7" s="70"/>
      <c r="AS7" s="134">
        <f>IF(AND(BC7="",BE7="",BG7=""),"",SUM(BC7*3+BE7*0+BG7*1))</f>
        <v>17</v>
      </c>
      <c r="AT7" s="130"/>
      <c r="AU7" s="130">
        <f>IF(AND(F7="",J7="",N7="",R7="",V7="",Z7="",AD7="",AH7="",AL7="",AP7="",F8="",J8="",N8="",R8="",V8="",Z8="",AD8="",AH8="",AL8="",AP8=""),"",SUM(F7,J7,N7,R7,V7,Z7,AD7,AH7,AL7,AP7,F8,J8,N8,R8,V8,Z8,AD8,AH8,AL8,AP8))</f>
        <v>29</v>
      </c>
      <c r="AV7" s="130"/>
      <c r="AW7" s="130">
        <f>IF(AND(H7="",L7="",P7="",T7="",X7="",AB7="",AF7="",AJ7="",AN7="",AR7="",H8="",L8="",P8="",T8="",X8="",AB8="",AF8="",AJ8="",AN8="",AR8=""),"",SUM(H7,L7,P7,T7,X7,AB7,AF7,AJ7,AN7,AR7,H8,L8,P8,T8,X8,AB8,AF8,AJ8,AN8,AR8))</f>
        <v>20</v>
      </c>
      <c r="AX7" s="130"/>
      <c r="AY7" s="130">
        <f>IF(AND(AU7="",AW7=""),"",(AU7-AW7))</f>
        <v>9</v>
      </c>
      <c r="AZ7" s="131"/>
      <c r="BA7" s="205"/>
      <c r="BB7" s="206"/>
      <c r="BC7" s="134">
        <f>IF(AND(G7="",K7="",O7="",S7="",W7="",AA7="",AE7="",AI7="",AM7="",AQ7="",G8="",K8="",O8="",S8="",W8="",AA8="",AE8="",AI8="",AM8="",AQ8=""),"",COUNTIF(E7:AR8,"○"))</f>
        <v>5</v>
      </c>
      <c r="BD7" s="130"/>
      <c r="BE7" s="130">
        <f>IF(AND(G7="",K7="",O7="",S7="",W7="",AA7="",AE7="",AI7="",AM7="",AQ7="",G8="",K8="",O8="",S8="",W8="",AA8="",AE8="",AI8="",AM8="",AQ8=""),"",COUNTIF(E7:AR8,"●"))</f>
        <v>3</v>
      </c>
      <c r="BF7" s="130"/>
      <c r="BG7" s="130">
        <f>IF(AND(G7="",K7="",O7="",S7="",W7="",AA7="",AE7="",AI7="",AM7="",AQ7="",G8="",K8="",O8="",S8="",W8="",AA8="",AE8="",AI8="",AM8="",AQ8=""),"",COUNTIF(E7:AR8,"△"))</f>
        <v>2</v>
      </c>
      <c r="BH7" s="130"/>
      <c r="BI7" s="130">
        <f>IF(AND(G7="",K7="",O7="",S7="",W7="",AA7="",AE7="",AI7="",AM7="",AQ7="",G8="",K8="",O8="",S8="",W8="",AA8="",AE8="",AI8="",AM8="",AQ8=""),"",SUM(COUNTIF(E7:AR8,{"○","●","△"})))</f>
        <v>10</v>
      </c>
      <c r="BJ7" s="135"/>
    </row>
    <row r="8" spans="1:64" ht="20.100000000000001" customHeight="1">
      <c r="A8" s="252"/>
      <c r="B8" s="253"/>
      <c r="C8" s="253"/>
      <c r="D8" s="254"/>
      <c r="E8" s="153"/>
      <c r="F8" s="128"/>
      <c r="G8" s="128"/>
      <c r="H8" s="129"/>
      <c r="I8" s="14">
        <v>16</v>
      </c>
      <c r="J8" s="15">
        <v>2</v>
      </c>
      <c r="K8" s="89" t="str">
        <f>IF(J8="","",IF(J8=L8,"△",IF(J8&gt;L8,"○","●")))</f>
        <v>○</v>
      </c>
      <c r="L8" s="17">
        <v>1</v>
      </c>
      <c r="M8" s="14">
        <v>17</v>
      </c>
      <c r="N8" s="15">
        <v>4</v>
      </c>
      <c r="O8" s="89" t="str">
        <f t="shared" si="0"/>
        <v>○</v>
      </c>
      <c r="P8" s="17">
        <v>2</v>
      </c>
      <c r="Q8" s="14">
        <v>18</v>
      </c>
      <c r="R8" s="15">
        <v>0</v>
      </c>
      <c r="S8" s="89" t="str">
        <f t="shared" si="1"/>
        <v>●</v>
      </c>
      <c r="T8" s="17">
        <v>2</v>
      </c>
      <c r="U8" s="14">
        <v>19</v>
      </c>
      <c r="V8" s="15">
        <v>3</v>
      </c>
      <c r="W8" s="89" t="str">
        <f t="shared" si="2"/>
        <v>○</v>
      </c>
      <c r="X8" s="17">
        <v>0</v>
      </c>
      <c r="Y8" s="14">
        <v>20</v>
      </c>
      <c r="Z8" s="15">
        <v>3</v>
      </c>
      <c r="AA8" s="89" t="str">
        <f t="shared" si="3"/>
        <v>△</v>
      </c>
      <c r="AB8" s="17">
        <v>3</v>
      </c>
      <c r="AC8" s="55"/>
      <c r="AD8" s="56"/>
      <c r="AE8" s="53"/>
      <c r="AF8" s="57"/>
      <c r="AG8" s="55"/>
      <c r="AH8" s="56"/>
      <c r="AI8" s="53"/>
      <c r="AJ8" s="57"/>
      <c r="AK8" s="55"/>
      <c r="AL8" s="56"/>
      <c r="AM8" s="53"/>
      <c r="AN8" s="57"/>
      <c r="AO8" s="58"/>
      <c r="AP8" s="56"/>
      <c r="AQ8" s="53"/>
      <c r="AR8" s="59"/>
      <c r="AS8" s="122"/>
      <c r="AT8" s="118"/>
      <c r="AU8" s="118"/>
      <c r="AV8" s="118"/>
      <c r="AW8" s="118"/>
      <c r="AX8" s="118"/>
      <c r="AY8" s="118"/>
      <c r="AZ8" s="119"/>
      <c r="BA8" s="173"/>
      <c r="BB8" s="174"/>
      <c r="BC8" s="122"/>
      <c r="BD8" s="118"/>
      <c r="BE8" s="118"/>
      <c r="BF8" s="118"/>
      <c r="BG8" s="118"/>
      <c r="BH8" s="118"/>
      <c r="BI8" s="118"/>
      <c r="BJ8" s="123"/>
    </row>
    <row r="9" spans="1:64" ht="20.100000000000001" customHeight="1">
      <c r="A9" s="249" t="s">
        <v>31</v>
      </c>
      <c r="B9" s="250"/>
      <c r="C9" s="250"/>
      <c r="D9" s="251"/>
      <c r="E9" s="20">
        <f>I7</f>
        <v>1</v>
      </c>
      <c r="F9" s="21">
        <f>IF(L7="","",L7)</f>
        <v>1</v>
      </c>
      <c r="G9" s="88" t="str">
        <f t="shared" ref="G9:G18" si="4">IF(F9="","",IF(F9=H9,"△",IF(F9&gt;H9,"○","●")))</f>
        <v>●</v>
      </c>
      <c r="H9" s="23">
        <f>IF(J7="","",J7)</f>
        <v>5</v>
      </c>
      <c r="I9" s="110"/>
      <c r="J9" s="111"/>
      <c r="K9" s="111"/>
      <c r="L9" s="126"/>
      <c r="M9" s="24">
        <v>6</v>
      </c>
      <c r="N9" s="25">
        <v>0</v>
      </c>
      <c r="O9" s="88" t="str">
        <f>IF(N9="","",IF(N9=P9,"△",IF(N9&gt;P9,"○","●")))</f>
        <v>●</v>
      </c>
      <c r="P9" s="26">
        <v>5</v>
      </c>
      <c r="Q9" s="24">
        <v>7</v>
      </c>
      <c r="R9" s="25">
        <v>1</v>
      </c>
      <c r="S9" s="88" t="str">
        <f>IF(R9="","",IF(R9=T9,"△",IF(R9&gt;T9,"○","●")))</f>
        <v>●</v>
      </c>
      <c r="T9" s="26">
        <v>2</v>
      </c>
      <c r="U9" s="24">
        <v>8</v>
      </c>
      <c r="V9" s="25">
        <v>2</v>
      </c>
      <c r="W9" s="88" t="str">
        <f t="shared" si="2"/>
        <v>●</v>
      </c>
      <c r="X9" s="26">
        <v>6</v>
      </c>
      <c r="Y9" s="24">
        <v>9</v>
      </c>
      <c r="Z9" s="25">
        <v>1</v>
      </c>
      <c r="AA9" s="88" t="str">
        <f t="shared" si="3"/>
        <v>●</v>
      </c>
      <c r="AB9" s="26">
        <v>7</v>
      </c>
      <c r="AC9" s="44"/>
      <c r="AD9" s="47"/>
      <c r="AE9" s="42"/>
      <c r="AF9" s="48"/>
      <c r="AG9" s="44"/>
      <c r="AH9" s="47"/>
      <c r="AI9" s="42"/>
      <c r="AJ9" s="48"/>
      <c r="AK9" s="44"/>
      <c r="AL9" s="47"/>
      <c r="AM9" s="42"/>
      <c r="AN9" s="48"/>
      <c r="AO9" s="49"/>
      <c r="AP9" s="47"/>
      <c r="AQ9" s="42"/>
      <c r="AR9" s="50"/>
      <c r="AS9" s="100">
        <f>IF(AND(BC9="",BE9="",BG9=""),"",SUM(BC9*3+BE9*0+BG9*1))</f>
        <v>0</v>
      </c>
      <c r="AT9" s="101"/>
      <c r="AU9" s="101">
        <f t="shared" ref="AU9" si="5">IF(AND(F9="",J9="",N9="",R9="",V9="",Z9="",AD9="",AH9="",AL9="",AP9="",F10="",J10="",N10="",R10="",V10="",Z10="",AD10="",AH10="",AL10="",AP10=""),"",SUM(F9,J9,N9,R9,V9,Z9,AD9,AH9,AL9,AP9,F10,J10,N10,R10,V10,Z10,AD10,AH10,AL10,AP10))</f>
        <v>7</v>
      </c>
      <c r="AV9" s="101"/>
      <c r="AW9" s="101">
        <f t="shared" ref="AW9" si="6">IF(AND(H9="",L9="",P9="",T9="",X9="",AB9="",AF9="",AJ9="",AN9="",AR9="",H10="",L10="",P10="",T10="",X10="",AB10="",AF10="",AJ10="",AN10="",AR10=""),"",SUM(H9,L9,P9,T9,X9,AB9,AF9,AJ9,AN9,AR9,H10,L10,P10,T10,X10,AB10,AF10,AJ10,AN10,AR10))</f>
        <v>33</v>
      </c>
      <c r="AX9" s="101"/>
      <c r="AY9" s="101">
        <f>IF(AND(AU9="",AW9=""),"",(AU9-AW9))</f>
        <v>-26</v>
      </c>
      <c r="AZ9" s="116"/>
      <c r="BA9" s="169"/>
      <c r="BB9" s="170"/>
      <c r="BC9" s="100">
        <f>IF(AND(G9="",K9="",O9="",S9="",W9="",AA9="",AE9="",AI9="",AM9="",AQ9="",G10="",K10="",O10="",S10="",W10="",AA10="",AE10="",AI10="",AM10="",AQ10=""),"",COUNTIF(E9:AR10,"○"))</f>
        <v>0</v>
      </c>
      <c r="BD9" s="101"/>
      <c r="BE9" s="101">
        <f>IF(AND(G9="",K9="",O9="",S9="",W9="",AA9="",AE9="",AI9="",AM9="",AQ9="",G10="",K10="",O10="",S10="",W10="",AA10="",AE10="",AI10="",AM10="",AQ10=""),"",COUNTIF(E9:AR10,"●"))</f>
        <v>8</v>
      </c>
      <c r="BF9" s="101"/>
      <c r="BG9" s="101">
        <f>IF(AND(G9="",K9="",O9="",S9="",W9="",AA9="",AE9="",AI9="",AM9="",AQ9="",G10="",K10="",O10="",S10="",W10="",AA10="",AE10="",AI10="",AM10="",AQ10=""),"",COUNTIF(E9:AR10,"△"))</f>
        <v>0</v>
      </c>
      <c r="BH9" s="101"/>
      <c r="BI9" s="101">
        <f>IF(AND(G9="",K9="",O9="",S9="",W9="",AA9="",AE9="",AI9="",AM9="",AQ9="",G10="",K10="",O10="",S10="",W10="",AA10="",AE10="",AI10="",AM10="",AQ10=""),"",SUM(COUNTIF(E9:AR10,{"○","●","△"})))</f>
        <v>8</v>
      </c>
      <c r="BJ9" s="104"/>
    </row>
    <row r="10" spans="1:64" ht="20.100000000000001" customHeight="1">
      <c r="A10" s="252"/>
      <c r="B10" s="253"/>
      <c r="C10" s="253"/>
      <c r="D10" s="254"/>
      <c r="E10" s="29">
        <f>I8</f>
        <v>16</v>
      </c>
      <c r="F10" s="30">
        <f>IF(L8="","",L8)</f>
        <v>1</v>
      </c>
      <c r="G10" s="89" t="str">
        <f t="shared" si="4"/>
        <v>●</v>
      </c>
      <c r="H10" s="31">
        <f>IF(J8="","",J8)</f>
        <v>2</v>
      </c>
      <c r="I10" s="127"/>
      <c r="J10" s="128"/>
      <c r="K10" s="128"/>
      <c r="L10" s="129"/>
      <c r="M10" s="14">
        <v>21</v>
      </c>
      <c r="N10" s="15">
        <v>1</v>
      </c>
      <c r="O10" s="89" t="str">
        <f>IF(N10="","",IF(N10=P10,"△",IF(N10&gt;P10,"○","●")))</f>
        <v>●</v>
      </c>
      <c r="P10" s="17">
        <v>5</v>
      </c>
      <c r="Q10" s="14">
        <v>22</v>
      </c>
      <c r="R10" s="15">
        <v>0</v>
      </c>
      <c r="S10" s="89" t="str">
        <f>IF(R10="","",IF(R10=T10,"△",IF(R10&gt;T10,"○","●")))</f>
        <v>●</v>
      </c>
      <c r="T10" s="17">
        <v>1</v>
      </c>
      <c r="U10" s="14">
        <v>23</v>
      </c>
      <c r="V10" s="15"/>
      <c r="W10" s="89" t="str">
        <f t="shared" si="2"/>
        <v/>
      </c>
      <c r="X10" s="17"/>
      <c r="Y10" s="14">
        <v>24</v>
      </c>
      <c r="Z10" s="15"/>
      <c r="AA10" s="89" t="str">
        <f t="shared" si="3"/>
        <v/>
      </c>
      <c r="AB10" s="17"/>
      <c r="AC10" s="55"/>
      <c r="AD10" s="56"/>
      <c r="AE10" s="53"/>
      <c r="AF10" s="57"/>
      <c r="AG10" s="55"/>
      <c r="AH10" s="56"/>
      <c r="AI10" s="53"/>
      <c r="AJ10" s="57"/>
      <c r="AK10" s="55"/>
      <c r="AL10" s="56"/>
      <c r="AM10" s="53"/>
      <c r="AN10" s="57"/>
      <c r="AO10" s="58"/>
      <c r="AP10" s="56"/>
      <c r="AQ10" s="53"/>
      <c r="AR10" s="59"/>
      <c r="AS10" s="122"/>
      <c r="AT10" s="118"/>
      <c r="AU10" s="118"/>
      <c r="AV10" s="118"/>
      <c r="AW10" s="118"/>
      <c r="AX10" s="118"/>
      <c r="AY10" s="118"/>
      <c r="AZ10" s="119"/>
      <c r="BA10" s="173"/>
      <c r="BB10" s="174"/>
      <c r="BC10" s="122"/>
      <c r="BD10" s="118"/>
      <c r="BE10" s="118"/>
      <c r="BF10" s="118"/>
      <c r="BG10" s="118"/>
      <c r="BH10" s="118"/>
      <c r="BI10" s="118"/>
      <c r="BJ10" s="123"/>
    </row>
    <row r="11" spans="1:64" ht="20.100000000000001" customHeight="1">
      <c r="A11" s="249" t="s">
        <v>32</v>
      </c>
      <c r="B11" s="250"/>
      <c r="C11" s="250"/>
      <c r="D11" s="251"/>
      <c r="E11" s="20">
        <f>M7</f>
        <v>2</v>
      </c>
      <c r="F11" s="21">
        <f>IF(P7="","",P7)</f>
        <v>2</v>
      </c>
      <c r="G11" s="88" t="str">
        <f t="shared" si="4"/>
        <v>△</v>
      </c>
      <c r="H11" s="23">
        <f>IF(N7="","",N7)</f>
        <v>2</v>
      </c>
      <c r="I11" s="24">
        <f>M9</f>
        <v>6</v>
      </c>
      <c r="J11" s="32">
        <f>IF(P9="","",P9)</f>
        <v>5</v>
      </c>
      <c r="K11" s="91" t="str">
        <f t="shared" ref="K11:K18" si="7">IF(J11="","",IF(J11=L11,"△",IF(J11&gt;L11,"○","●")))</f>
        <v>○</v>
      </c>
      <c r="L11" s="23">
        <f>IF(N9="","",N9)</f>
        <v>0</v>
      </c>
      <c r="M11" s="110"/>
      <c r="N11" s="111"/>
      <c r="O11" s="111"/>
      <c r="P11" s="126"/>
      <c r="Q11" s="24">
        <v>10</v>
      </c>
      <c r="R11" s="25">
        <v>0</v>
      </c>
      <c r="S11" s="88" t="str">
        <f>IF(R11="","",IF(R11=T11,"△",IF(R11&gt;T11,"○","●")))</f>
        <v>●</v>
      </c>
      <c r="T11" s="26">
        <v>5</v>
      </c>
      <c r="U11" s="24">
        <v>11</v>
      </c>
      <c r="V11" s="25">
        <v>5</v>
      </c>
      <c r="W11" s="88" t="str">
        <f t="shared" si="2"/>
        <v>○</v>
      </c>
      <c r="X11" s="26">
        <v>1</v>
      </c>
      <c r="Y11" s="24">
        <v>12</v>
      </c>
      <c r="Z11" s="25">
        <v>1</v>
      </c>
      <c r="AA11" s="88" t="str">
        <f t="shared" si="3"/>
        <v>△</v>
      </c>
      <c r="AB11" s="26">
        <v>1</v>
      </c>
      <c r="AC11" s="44"/>
      <c r="AD11" s="47"/>
      <c r="AE11" s="42"/>
      <c r="AF11" s="48"/>
      <c r="AG11" s="44"/>
      <c r="AH11" s="47"/>
      <c r="AI11" s="42"/>
      <c r="AJ11" s="48"/>
      <c r="AK11" s="44"/>
      <c r="AL11" s="47"/>
      <c r="AM11" s="42"/>
      <c r="AN11" s="48"/>
      <c r="AO11" s="49"/>
      <c r="AP11" s="47"/>
      <c r="AQ11" s="42"/>
      <c r="AR11" s="50"/>
      <c r="AS11" s="100">
        <f>IF(AND(BC11="",BE11="",BG11=""),"",SUM(BC11*3+BE11*0+BG11*1))</f>
        <v>17</v>
      </c>
      <c r="AT11" s="101"/>
      <c r="AU11" s="101">
        <f t="shared" ref="AU11" si="8">IF(AND(F11="",J11="",N11="",R11="",V11="",Z11="",AD11="",AH11="",AL11="",AP11="",F12="",J12="",N12="",R12="",V12="",Z12="",AD12="",AH12="",AL12="",AP12=""),"",SUM(F11,J11,N11,R11,V11,Z11,AD11,AH11,AL11,AP11,F12,J12,N12,R12,V12,Z12,AD12,AH12,AL12,AP12))</f>
        <v>26</v>
      </c>
      <c r="AV11" s="101"/>
      <c r="AW11" s="101">
        <f t="shared" ref="AW11" si="9">IF(AND(H11="",L11="",P11="",T11="",X11="",AB11="",AF11="",AJ11="",AN11="",AR11="",H12="",L12="",P12="",T12="",X12="",AB12="",AF12="",AJ12="",AN12="",AR12=""),"",SUM(H11,L11,P11,T11,X11,AB11,AF11,AJ11,AN11,AR11,H12,L12,P12,T12,X12,AB12,AF12,AJ12,AN12,AR12))</f>
        <v>24</v>
      </c>
      <c r="AX11" s="101"/>
      <c r="AY11" s="101">
        <f t="shared" ref="AY11" si="10">IF(AND(AU11="",AW11=""),"",(AU11-AW11))</f>
        <v>2</v>
      </c>
      <c r="AZ11" s="116"/>
      <c r="BA11" s="169"/>
      <c r="BB11" s="170"/>
      <c r="BC11" s="100">
        <f>IF(AND(G11="",K11="",O11="",S11="",W11="",AA11="",AE11="",AI11="",AM11="",AQ11="",G12="",K12="",O12="",S12="",W12="",AA12="",AE12="",AI12="",AM12="",AQ12=""),"",COUNTIF(E11:AR12,"○"))</f>
        <v>5</v>
      </c>
      <c r="BD11" s="101"/>
      <c r="BE11" s="101">
        <f>IF(AND(G11="",K11="",O11="",S11="",W11="",AA11="",AE11="",AI11="",AM11="",AQ11="",G12="",K12="",O12="",S12="",W12="",AA12="",AE12="",AI12="",AM12="",AQ12=""),"",COUNTIF(E11:AR12,"●"))</f>
        <v>3</v>
      </c>
      <c r="BF11" s="101"/>
      <c r="BG11" s="101">
        <f>IF(AND(G11="",K11="",O11="",S11="",W11="",AA11="",AE11="",AI11="",AM11="",AQ11="",G12="",K12="",O12="",S12="",W12="",AA12="",AE12="",AI12="",AM12="",AQ12=""),"",COUNTIF(E11:AR12,"△"))</f>
        <v>2</v>
      </c>
      <c r="BH11" s="101"/>
      <c r="BI11" s="101">
        <f>IF(AND(G11="",K11="",O11="",S11="",W11="",AA11="",AE11="",AI11="",AM11="",AQ11="",G12="",K12="",O12="",S12="",W12="",AA12="",AE12="",AI12="",AM12="",AQ12=""),"",SUM(COUNTIF(E11:AR12,{"○","●","△"})))</f>
        <v>10</v>
      </c>
      <c r="BJ11" s="104"/>
    </row>
    <row r="12" spans="1:64" ht="20.100000000000001" customHeight="1">
      <c r="A12" s="252"/>
      <c r="B12" s="253"/>
      <c r="C12" s="253"/>
      <c r="D12" s="254"/>
      <c r="E12" s="29">
        <f>M8</f>
        <v>17</v>
      </c>
      <c r="F12" s="30">
        <f>IF(P8="","",P8)</f>
        <v>2</v>
      </c>
      <c r="G12" s="89" t="str">
        <f t="shared" si="4"/>
        <v>●</v>
      </c>
      <c r="H12" s="31">
        <f>IF(N8="","",N8)</f>
        <v>4</v>
      </c>
      <c r="I12" s="14">
        <f>M10</f>
        <v>21</v>
      </c>
      <c r="J12" s="30">
        <f>IF(P10="","",P10)</f>
        <v>5</v>
      </c>
      <c r="K12" s="89" t="str">
        <f t="shared" si="7"/>
        <v>○</v>
      </c>
      <c r="L12" s="31">
        <f>IF(N10="","",N10)</f>
        <v>1</v>
      </c>
      <c r="M12" s="127"/>
      <c r="N12" s="128"/>
      <c r="O12" s="128"/>
      <c r="P12" s="129"/>
      <c r="Q12" s="14">
        <v>25</v>
      </c>
      <c r="R12" s="15">
        <v>0</v>
      </c>
      <c r="S12" s="89" t="str">
        <f>IF(R12="","",IF(R12=T12,"△",IF(R12&gt;T12,"○","●")))</f>
        <v>●</v>
      </c>
      <c r="T12" s="17">
        <v>6</v>
      </c>
      <c r="U12" s="14">
        <v>26</v>
      </c>
      <c r="V12" s="15">
        <v>4</v>
      </c>
      <c r="W12" s="89" t="str">
        <f t="shared" si="2"/>
        <v>○</v>
      </c>
      <c r="X12" s="17">
        <v>3</v>
      </c>
      <c r="Y12" s="14">
        <v>27</v>
      </c>
      <c r="Z12" s="15">
        <v>2</v>
      </c>
      <c r="AA12" s="89" t="str">
        <f t="shared" si="3"/>
        <v>○</v>
      </c>
      <c r="AB12" s="17">
        <v>1</v>
      </c>
      <c r="AC12" s="55"/>
      <c r="AD12" s="56"/>
      <c r="AE12" s="53"/>
      <c r="AF12" s="57"/>
      <c r="AG12" s="55"/>
      <c r="AH12" s="56"/>
      <c r="AI12" s="53"/>
      <c r="AJ12" s="57"/>
      <c r="AK12" s="55"/>
      <c r="AL12" s="56"/>
      <c r="AM12" s="53"/>
      <c r="AN12" s="57"/>
      <c r="AO12" s="58"/>
      <c r="AP12" s="56"/>
      <c r="AQ12" s="53"/>
      <c r="AR12" s="59"/>
      <c r="AS12" s="122"/>
      <c r="AT12" s="118"/>
      <c r="AU12" s="118"/>
      <c r="AV12" s="118"/>
      <c r="AW12" s="118"/>
      <c r="AX12" s="118"/>
      <c r="AY12" s="118"/>
      <c r="AZ12" s="119"/>
      <c r="BA12" s="173"/>
      <c r="BB12" s="174"/>
      <c r="BC12" s="122"/>
      <c r="BD12" s="118"/>
      <c r="BE12" s="118"/>
      <c r="BF12" s="118"/>
      <c r="BG12" s="118"/>
      <c r="BH12" s="118"/>
      <c r="BI12" s="118"/>
      <c r="BJ12" s="123"/>
    </row>
    <row r="13" spans="1:64" ht="20.100000000000001" customHeight="1">
      <c r="A13" s="249" t="s">
        <v>33</v>
      </c>
      <c r="B13" s="250"/>
      <c r="C13" s="250"/>
      <c r="D13" s="251"/>
      <c r="E13" s="20">
        <f>Q7</f>
        <v>3</v>
      </c>
      <c r="F13" s="21">
        <f>IF(T7="","",T7)</f>
        <v>4</v>
      </c>
      <c r="G13" s="88" t="str">
        <f t="shared" si="4"/>
        <v>○</v>
      </c>
      <c r="H13" s="23">
        <f>IF(R7="","",R7)</f>
        <v>0</v>
      </c>
      <c r="I13" s="24">
        <f>Q9</f>
        <v>7</v>
      </c>
      <c r="J13" s="21">
        <f>IF(T9="","",T9)</f>
        <v>2</v>
      </c>
      <c r="K13" s="88" t="str">
        <f t="shared" si="7"/>
        <v>○</v>
      </c>
      <c r="L13" s="23">
        <f>IF(R9="","",R9)</f>
        <v>1</v>
      </c>
      <c r="M13" s="24">
        <f>Q11</f>
        <v>10</v>
      </c>
      <c r="N13" s="32">
        <f>IF(T11="","",T11)</f>
        <v>5</v>
      </c>
      <c r="O13" s="91" t="str">
        <f t="shared" ref="O13:O18" si="11">IF(N13="","",IF(N13=P13,"△",IF(N13&gt;P13,"○","●")))</f>
        <v>○</v>
      </c>
      <c r="P13" s="23">
        <f>IF(R11="","",R11)</f>
        <v>0</v>
      </c>
      <c r="Q13" s="110"/>
      <c r="R13" s="111"/>
      <c r="S13" s="111"/>
      <c r="T13" s="126"/>
      <c r="U13" s="24">
        <v>13</v>
      </c>
      <c r="V13" s="25">
        <v>5</v>
      </c>
      <c r="W13" s="88" t="str">
        <f t="shared" si="2"/>
        <v>○</v>
      </c>
      <c r="X13" s="26">
        <v>0</v>
      </c>
      <c r="Y13" s="24">
        <v>14</v>
      </c>
      <c r="Z13" s="25">
        <v>4</v>
      </c>
      <c r="AA13" s="88" t="str">
        <f t="shared" si="3"/>
        <v>○</v>
      </c>
      <c r="AB13" s="26">
        <v>2</v>
      </c>
      <c r="AC13" s="44"/>
      <c r="AD13" s="47"/>
      <c r="AE13" s="42"/>
      <c r="AF13" s="48"/>
      <c r="AG13" s="44"/>
      <c r="AH13" s="47"/>
      <c r="AI13" s="42"/>
      <c r="AJ13" s="48"/>
      <c r="AK13" s="44"/>
      <c r="AL13" s="47"/>
      <c r="AM13" s="42"/>
      <c r="AN13" s="48"/>
      <c r="AO13" s="49"/>
      <c r="AP13" s="47"/>
      <c r="AQ13" s="42"/>
      <c r="AR13" s="50"/>
      <c r="AS13" s="100">
        <f>IF(AND(BC13="",BE13="",BG13=""),"",SUM(BC13*3+BE13*0+BG13*1))</f>
        <v>30</v>
      </c>
      <c r="AT13" s="101"/>
      <c r="AU13" s="101">
        <f t="shared" ref="AU13" si="12">IF(AND(F13="",J13="",N13="",R13="",V13="",Z13="",AD13="",AH13="",AL13="",AP13="",F14="",J14="",N14="",R14="",V14="",Z14="",AD14="",AH14="",AL14="",AP14=""),"",SUM(F13,J13,N13,R13,V13,Z13,AD13,AH13,AL13,AP13,F14,J14,N14,R14,V14,Z14,AD14,AH14,AL14,AP14))</f>
        <v>35</v>
      </c>
      <c r="AV13" s="101"/>
      <c r="AW13" s="101">
        <f t="shared" ref="AW13" si="13">IF(AND(H13="",L13="",P13="",T13="",X13="",AB13="",AF13="",AJ13="",AN13="",AR13="",H14="",L14="",P14="",T14="",X14="",AB14="",AF14="",AJ14="",AN14="",AR14=""),"",SUM(H13,L13,P13,T13,X13,AB13,AF13,AJ13,AN13,AR13,H14,L14,P14,T14,X14,AB14,AF14,AJ14,AN14,AR14))</f>
        <v>3</v>
      </c>
      <c r="AX13" s="101"/>
      <c r="AY13" s="101">
        <f t="shared" ref="AY13" si="14">IF(AND(AU13="",AW13=""),"",(AU13-AW13))</f>
        <v>32</v>
      </c>
      <c r="AZ13" s="116"/>
      <c r="BA13" s="169"/>
      <c r="BB13" s="170"/>
      <c r="BC13" s="100">
        <f>IF(AND(G13="",K13="",O13="",S13="",W13="",AA13="",AE13="",AI13="",AM13="",AQ13="",G14="",K14="",O14="",S14="",W14="",AA14="",AE14="",AI14="",AM14="",AQ14=""),"",COUNTIF(E13:AR14,"○"))</f>
        <v>10</v>
      </c>
      <c r="BD13" s="101"/>
      <c r="BE13" s="101">
        <f>IF(AND(G13="",K13="",O13="",S13="",W13="",AA13="",AE13="",AI13="",AM13="",AQ13="",G14="",K14="",O14="",S14="",W14="",AA14="",AE14="",AI14="",AM14="",AQ14=""),"",COUNTIF(E13:AR14,"●"))</f>
        <v>0</v>
      </c>
      <c r="BF13" s="101"/>
      <c r="BG13" s="101">
        <f>IF(AND(G13="",K13="",O13="",S13="",W13="",AA13="",AE13="",AI13="",AM13="",AQ13="",G14="",K14="",O14="",S14="",W14="",AA14="",AE14="",AI14="",AM14="",AQ14=""),"",COUNTIF(E13:AR14,"△"))</f>
        <v>0</v>
      </c>
      <c r="BH13" s="101"/>
      <c r="BI13" s="101">
        <f>IF(AND(G13="",K13="",O13="",S13="",W13="",AA13="",AE13="",AI13="",AM13="",AQ13="",G14="",K14="",O14="",S14="",W14="",AA14="",AE14="",AI14="",AM14="",AQ14=""),"",SUM(COUNTIF(E13:AR14,{"○","●","△"})))</f>
        <v>10</v>
      </c>
      <c r="BJ13" s="104"/>
      <c r="BL13" s="34"/>
    </row>
    <row r="14" spans="1:64" ht="20.100000000000001" customHeight="1">
      <c r="A14" s="252"/>
      <c r="B14" s="253"/>
      <c r="C14" s="253"/>
      <c r="D14" s="254"/>
      <c r="E14" s="29">
        <f>Q8</f>
        <v>18</v>
      </c>
      <c r="F14" s="30">
        <f>IF(T8="","",T8)</f>
        <v>2</v>
      </c>
      <c r="G14" s="89" t="str">
        <f t="shared" si="4"/>
        <v>○</v>
      </c>
      <c r="H14" s="31">
        <f>IF(R8="","",R8)</f>
        <v>0</v>
      </c>
      <c r="I14" s="14">
        <f>Q10</f>
        <v>22</v>
      </c>
      <c r="J14" s="30">
        <f>IF(T10="","",T10)</f>
        <v>1</v>
      </c>
      <c r="K14" s="89" t="str">
        <f t="shared" si="7"/>
        <v>○</v>
      </c>
      <c r="L14" s="31">
        <f>IF(R10="","",R10)</f>
        <v>0</v>
      </c>
      <c r="M14" s="14">
        <f>Q12</f>
        <v>25</v>
      </c>
      <c r="N14" s="30">
        <f>IF(T12="","",T12)</f>
        <v>6</v>
      </c>
      <c r="O14" s="89" t="str">
        <f t="shared" si="11"/>
        <v>○</v>
      </c>
      <c r="P14" s="31">
        <f>IF(R12="","",R12)</f>
        <v>0</v>
      </c>
      <c r="Q14" s="127"/>
      <c r="R14" s="128"/>
      <c r="S14" s="128"/>
      <c r="T14" s="129"/>
      <c r="U14" s="14">
        <v>28</v>
      </c>
      <c r="V14" s="15">
        <v>3</v>
      </c>
      <c r="W14" s="89" t="str">
        <f t="shared" si="2"/>
        <v>○</v>
      </c>
      <c r="X14" s="17">
        <v>0</v>
      </c>
      <c r="Y14" s="14">
        <v>29</v>
      </c>
      <c r="Z14" s="15">
        <v>3</v>
      </c>
      <c r="AA14" s="89" t="str">
        <f t="shared" si="3"/>
        <v>○</v>
      </c>
      <c r="AB14" s="17">
        <v>0</v>
      </c>
      <c r="AC14" s="55"/>
      <c r="AD14" s="56"/>
      <c r="AE14" s="53"/>
      <c r="AF14" s="57"/>
      <c r="AG14" s="55"/>
      <c r="AH14" s="56"/>
      <c r="AI14" s="53"/>
      <c r="AJ14" s="57"/>
      <c r="AK14" s="55"/>
      <c r="AL14" s="56"/>
      <c r="AM14" s="53"/>
      <c r="AN14" s="57"/>
      <c r="AO14" s="58"/>
      <c r="AP14" s="56"/>
      <c r="AQ14" s="53"/>
      <c r="AR14" s="59"/>
      <c r="AS14" s="122"/>
      <c r="AT14" s="118"/>
      <c r="AU14" s="118"/>
      <c r="AV14" s="118"/>
      <c r="AW14" s="118"/>
      <c r="AX14" s="118"/>
      <c r="AY14" s="118"/>
      <c r="AZ14" s="119"/>
      <c r="BA14" s="173"/>
      <c r="BB14" s="174"/>
      <c r="BC14" s="122"/>
      <c r="BD14" s="118"/>
      <c r="BE14" s="118"/>
      <c r="BF14" s="118"/>
      <c r="BG14" s="118"/>
      <c r="BH14" s="118"/>
      <c r="BI14" s="118"/>
      <c r="BJ14" s="123"/>
    </row>
    <row r="15" spans="1:64" ht="20.100000000000001" customHeight="1">
      <c r="A15" s="249" t="s">
        <v>34</v>
      </c>
      <c r="B15" s="250"/>
      <c r="C15" s="250"/>
      <c r="D15" s="251"/>
      <c r="E15" s="20">
        <f>U7</f>
        <v>4</v>
      </c>
      <c r="F15" s="21">
        <f>IF(X7="","",X7)</f>
        <v>5</v>
      </c>
      <c r="G15" s="88" t="str">
        <f t="shared" si="4"/>
        <v>○</v>
      </c>
      <c r="H15" s="23">
        <f>IF(V7="","",V7)</f>
        <v>3</v>
      </c>
      <c r="I15" s="24">
        <f>U9</f>
        <v>8</v>
      </c>
      <c r="J15" s="21">
        <f>IF(X9="","",X9)</f>
        <v>6</v>
      </c>
      <c r="K15" s="88" t="str">
        <f t="shared" si="7"/>
        <v>○</v>
      </c>
      <c r="L15" s="23">
        <f>IF(V9="","",V9)</f>
        <v>2</v>
      </c>
      <c r="M15" s="24">
        <f>U11</f>
        <v>11</v>
      </c>
      <c r="N15" s="21">
        <f>IF(X11="","",X11)</f>
        <v>1</v>
      </c>
      <c r="O15" s="88" t="str">
        <f t="shared" si="11"/>
        <v>●</v>
      </c>
      <c r="P15" s="23">
        <f>IF(V11="","",V11)</f>
        <v>5</v>
      </c>
      <c r="Q15" s="24">
        <f>U13</f>
        <v>13</v>
      </c>
      <c r="R15" s="32">
        <f>IF(X13="","",X13)</f>
        <v>0</v>
      </c>
      <c r="S15" s="91" t="str">
        <f t="shared" ref="S15:S18" si="15">IF(R15="","",IF(R15=T15,"△",IF(R15&gt;T15,"○","●")))</f>
        <v>●</v>
      </c>
      <c r="T15" s="23">
        <f>IF(V13="","",V13)</f>
        <v>5</v>
      </c>
      <c r="U15" s="110"/>
      <c r="V15" s="111"/>
      <c r="W15" s="111"/>
      <c r="X15" s="126"/>
      <c r="Y15" s="24">
        <v>15</v>
      </c>
      <c r="Z15" s="25">
        <v>2</v>
      </c>
      <c r="AA15" s="88" t="str">
        <f t="shared" si="3"/>
        <v>●</v>
      </c>
      <c r="AB15" s="26">
        <v>5</v>
      </c>
      <c r="AC15" s="44"/>
      <c r="AD15" s="47"/>
      <c r="AE15" s="42"/>
      <c r="AF15" s="48"/>
      <c r="AG15" s="44"/>
      <c r="AH15" s="47"/>
      <c r="AI15" s="42"/>
      <c r="AJ15" s="48"/>
      <c r="AK15" s="44"/>
      <c r="AL15" s="47"/>
      <c r="AM15" s="42"/>
      <c r="AN15" s="48"/>
      <c r="AO15" s="49"/>
      <c r="AP15" s="47"/>
      <c r="AQ15" s="42"/>
      <c r="AR15" s="50"/>
      <c r="AS15" s="100">
        <f>IF(AND(BC15="",BE15="",BG15=""),"",SUM(BC15*3+BE15*0+BG15*1))</f>
        <v>6</v>
      </c>
      <c r="AT15" s="101"/>
      <c r="AU15" s="101">
        <f t="shared" ref="AU15" si="16">IF(AND(F15="",J15="",N15="",R15="",V15="",Z15="",AD15="",AH15="",AL15="",AP15="",F16="",J16="",N16="",R16="",V16="",Z16="",AD16="",AH16="",AL16="",AP16=""),"",SUM(F15,J15,N15,R15,V15,Z15,AD15,AH15,AL15,AP15,F16,J16,N16,R16,V16,Z16,AD16,AH16,AL16,AP16))</f>
        <v>19</v>
      </c>
      <c r="AV15" s="101"/>
      <c r="AW15" s="101">
        <f t="shared" ref="AW15" si="17">IF(AND(H15="",L15="",P15="",T15="",X15="",AB15="",AF15="",AJ15="",AN15="",AR15="",H16="",L16="",P16="",T16="",X16="",AB16="",AF16="",AJ16="",AN16="",AR16=""),"",SUM(H15,L15,P15,T15,X15,AB15,AF15,AJ15,AN15,AR15,H16,L16,P16,T16,X16,AB16,AF16,AJ16,AN16,AR16))</f>
        <v>33</v>
      </c>
      <c r="AX15" s="101"/>
      <c r="AY15" s="101">
        <f t="shared" ref="AY15" si="18">IF(AND(AU15="",AW15=""),"",(AU15-AW15))</f>
        <v>-14</v>
      </c>
      <c r="AZ15" s="116"/>
      <c r="BA15" s="169"/>
      <c r="BB15" s="170"/>
      <c r="BC15" s="100">
        <f>IF(AND(G15="",K15="",O15="",S15="",W15="",AA15="",AE15="",AI15="",AM15="",AQ15="",G16="",K16="",O16="",S16="",W16="",AA16="",AE16="",AI16="",AM16="",AQ16=""),"",COUNTIF(E15:AR16,"○"))</f>
        <v>2</v>
      </c>
      <c r="BD15" s="101"/>
      <c r="BE15" s="101">
        <f>IF(AND(G15="",K15="",O15="",S15="",W15="",AA15="",AE15="",AI15="",AM15="",AQ15="",G16="",K16="",O16="",S16="",W16="",AA16="",AE16="",AI16="",AM16="",AQ16=""),"",COUNTIF(E15:AR16,"●"))</f>
        <v>7</v>
      </c>
      <c r="BF15" s="101"/>
      <c r="BG15" s="101">
        <f>IF(AND(G15="",K15="",O15="",S15="",W15="",AA15="",AE15="",AI15="",AM15="",AQ15="",G16="",K16="",O16="",S16="",W16="",AA16="",AE16="",AI16="",AM16="",AQ16=""),"",COUNTIF(E15:AR16,"△"))</f>
        <v>0</v>
      </c>
      <c r="BH15" s="101"/>
      <c r="BI15" s="101">
        <f>IF(AND(G15="",K15="",O15="",S15="",W15="",AA15="",AE15="",AI15="",AM15="",AQ15="",G16="",K16="",O16="",S16="",W16="",AA16="",AE16="",AI16="",AM16="",AQ16=""),"",SUM(COUNTIF(E15:AR16,{"○","●","△"})))</f>
        <v>9</v>
      </c>
      <c r="BJ15" s="104"/>
    </row>
    <row r="16" spans="1:64" ht="20.100000000000001" customHeight="1">
      <c r="A16" s="252"/>
      <c r="B16" s="253"/>
      <c r="C16" s="253"/>
      <c r="D16" s="254"/>
      <c r="E16" s="29">
        <f>U8</f>
        <v>19</v>
      </c>
      <c r="F16" s="30">
        <f>IF(X8="","",X8)</f>
        <v>0</v>
      </c>
      <c r="G16" s="89" t="str">
        <f t="shared" si="4"/>
        <v>●</v>
      </c>
      <c r="H16" s="31">
        <f>IF(V8="","",V8)</f>
        <v>3</v>
      </c>
      <c r="I16" s="14">
        <f>U10</f>
        <v>23</v>
      </c>
      <c r="J16" s="30" t="str">
        <f>IF(X10="","",X10)</f>
        <v/>
      </c>
      <c r="K16" s="89" t="str">
        <f t="shared" si="7"/>
        <v/>
      </c>
      <c r="L16" s="31" t="str">
        <f>IF(V10="","",V10)</f>
        <v/>
      </c>
      <c r="M16" s="14">
        <f>U12</f>
        <v>26</v>
      </c>
      <c r="N16" s="30">
        <f>IF(X12="","",X12)</f>
        <v>3</v>
      </c>
      <c r="O16" s="89" t="str">
        <f t="shared" si="11"/>
        <v>●</v>
      </c>
      <c r="P16" s="31">
        <f>IF(V12="","",V12)</f>
        <v>4</v>
      </c>
      <c r="Q16" s="14">
        <f>U14</f>
        <v>28</v>
      </c>
      <c r="R16" s="30">
        <f>IF(X14="","",X14)</f>
        <v>0</v>
      </c>
      <c r="S16" s="89" t="str">
        <f t="shared" si="15"/>
        <v>●</v>
      </c>
      <c r="T16" s="31">
        <f>IF(V14="","",V14)</f>
        <v>3</v>
      </c>
      <c r="U16" s="127"/>
      <c r="V16" s="128"/>
      <c r="W16" s="128"/>
      <c r="X16" s="129"/>
      <c r="Y16" s="14">
        <v>30</v>
      </c>
      <c r="Z16" s="15">
        <v>2</v>
      </c>
      <c r="AA16" s="89" t="str">
        <f t="shared" si="3"/>
        <v>●</v>
      </c>
      <c r="AB16" s="17">
        <v>3</v>
      </c>
      <c r="AC16" s="55"/>
      <c r="AD16" s="56"/>
      <c r="AE16" s="53"/>
      <c r="AF16" s="57"/>
      <c r="AG16" s="55"/>
      <c r="AH16" s="56"/>
      <c r="AI16" s="53"/>
      <c r="AJ16" s="57"/>
      <c r="AK16" s="55"/>
      <c r="AL16" s="56"/>
      <c r="AM16" s="53"/>
      <c r="AN16" s="57"/>
      <c r="AO16" s="58"/>
      <c r="AP16" s="56"/>
      <c r="AQ16" s="53"/>
      <c r="AR16" s="59"/>
      <c r="AS16" s="122"/>
      <c r="AT16" s="118"/>
      <c r="AU16" s="118"/>
      <c r="AV16" s="118"/>
      <c r="AW16" s="118"/>
      <c r="AX16" s="118"/>
      <c r="AY16" s="118"/>
      <c r="AZ16" s="119"/>
      <c r="BA16" s="173"/>
      <c r="BB16" s="174"/>
      <c r="BC16" s="122"/>
      <c r="BD16" s="118"/>
      <c r="BE16" s="118"/>
      <c r="BF16" s="118"/>
      <c r="BG16" s="118"/>
      <c r="BH16" s="118"/>
      <c r="BI16" s="118"/>
      <c r="BJ16" s="123"/>
    </row>
    <row r="17" spans="1:62" ht="20.100000000000001" customHeight="1">
      <c r="A17" s="249" t="s">
        <v>35</v>
      </c>
      <c r="B17" s="250"/>
      <c r="C17" s="250"/>
      <c r="D17" s="251"/>
      <c r="E17" s="20">
        <f>Y7</f>
        <v>5</v>
      </c>
      <c r="F17" s="21">
        <f>IF(AB7="","",AB7)</f>
        <v>0</v>
      </c>
      <c r="G17" s="88" t="str">
        <f t="shared" si="4"/>
        <v>●</v>
      </c>
      <c r="H17" s="23">
        <f>IF(Z7="","",Z7)</f>
        <v>7</v>
      </c>
      <c r="I17" s="24">
        <f>Y9</f>
        <v>9</v>
      </c>
      <c r="J17" s="21">
        <f>IF(AB9="","",AB9)</f>
        <v>7</v>
      </c>
      <c r="K17" s="88" t="str">
        <f t="shared" si="7"/>
        <v>○</v>
      </c>
      <c r="L17" s="23">
        <f>IF(Z9="","",Z9)</f>
        <v>1</v>
      </c>
      <c r="M17" s="24">
        <f>Y11</f>
        <v>12</v>
      </c>
      <c r="N17" s="21">
        <f>IF(AB11="","",AB11)</f>
        <v>1</v>
      </c>
      <c r="O17" s="88" t="str">
        <f t="shared" si="11"/>
        <v>△</v>
      </c>
      <c r="P17" s="23">
        <f>IF(Z11="","",Z11)</f>
        <v>1</v>
      </c>
      <c r="Q17" s="24">
        <f>Y13</f>
        <v>14</v>
      </c>
      <c r="R17" s="21">
        <f>IF(AB13="","",AB13)</f>
        <v>2</v>
      </c>
      <c r="S17" s="88" t="str">
        <f t="shared" si="15"/>
        <v>●</v>
      </c>
      <c r="T17" s="23">
        <f>IF(Z13="","",Z13)</f>
        <v>4</v>
      </c>
      <c r="U17" s="24">
        <f>Y15</f>
        <v>15</v>
      </c>
      <c r="V17" s="32">
        <f>IF(AB15="","",AB15)</f>
        <v>5</v>
      </c>
      <c r="W17" s="91" t="str">
        <f t="shared" ref="W17:W18" si="19">IF(V17="","",IF(V17=X17,"△",IF(V17&gt;X17,"○","●")))</f>
        <v>○</v>
      </c>
      <c r="X17" s="23">
        <f>IF(Z15="","",Z15)</f>
        <v>2</v>
      </c>
      <c r="Y17" s="110"/>
      <c r="Z17" s="111"/>
      <c r="AA17" s="111"/>
      <c r="AB17" s="126"/>
      <c r="AC17" s="44"/>
      <c r="AD17" s="47"/>
      <c r="AE17" s="42"/>
      <c r="AF17" s="48"/>
      <c r="AG17" s="44"/>
      <c r="AH17" s="47"/>
      <c r="AI17" s="42"/>
      <c r="AJ17" s="48"/>
      <c r="AK17" s="44"/>
      <c r="AL17" s="47"/>
      <c r="AM17" s="42"/>
      <c r="AN17" s="48"/>
      <c r="AO17" s="49"/>
      <c r="AP17" s="47"/>
      <c r="AQ17" s="42"/>
      <c r="AR17" s="50"/>
      <c r="AS17" s="100">
        <f>IF(AND(BC17="",BE17="",BG17=""),"",SUM(BC17*3+BE17*0+BG17*1))</f>
        <v>11</v>
      </c>
      <c r="AT17" s="101"/>
      <c r="AU17" s="101">
        <f t="shared" ref="AU17" si="20">IF(AND(F17="",J17="",N17="",R17="",V17="",Z17="",AD17="",AH17="",AL17="",AP17="",F18="",J18="",N18="",R18="",V18="",Z18="",AD18="",AH18="",AL18="",AP18=""),"",SUM(F17,J17,N17,R17,V17,Z17,AD17,AH17,AL17,AP17,F18,J18,N18,R18,V18,Z18,AD18,AH18,AL18,AP18))</f>
        <v>22</v>
      </c>
      <c r="AV17" s="101"/>
      <c r="AW17" s="101">
        <f t="shared" ref="AW17" si="21">IF(AND(H17="",L17="",P17="",T17="",X17="",AB17="",AF17="",AJ17="",AN17="",AR17="",H18="",L18="",P18="",T18="",X18="",AB18="",AF18="",AJ18="",AN18="",AR18=""),"",SUM(H17,L17,P17,T17,X17,AB17,AF17,AJ17,AN17,AR17,H18,L18,P18,T18,X18,AB18,AF18,AJ18,AN18,AR18))</f>
        <v>25</v>
      </c>
      <c r="AX17" s="101"/>
      <c r="AY17" s="101">
        <f t="shared" ref="AY17" si="22">IF(AND(AU17="",AW17=""),"",(AU17-AW17))</f>
        <v>-3</v>
      </c>
      <c r="AZ17" s="116"/>
      <c r="BA17" s="169"/>
      <c r="BB17" s="170"/>
      <c r="BC17" s="100">
        <f>IF(AND(G17="",K17="",O17="",S17="",W17="",AA17="",AE17="",AI17="",AM17="",AQ17="",G18="",K18="",O18="",S18="",W18="",AA18="",AE18="",AI18="",AM18="",AQ18=""),"",COUNTIF(E17:AR18,"○"))</f>
        <v>3</v>
      </c>
      <c r="BD17" s="101"/>
      <c r="BE17" s="101">
        <f>IF(AND(G17="",K17="",O17="",S17="",W17="",AA17="",AE17="",AI17="",AM17="",AQ17="",G18="",K18="",O18="",S18="",W18="",AA18="",AE18="",AI18="",AM18="",AQ18=""),"",COUNTIF(E17:AR18,"●"))</f>
        <v>4</v>
      </c>
      <c r="BF17" s="101"/>
      <c r="BG17" s="101">
        <f>IF(AND(G17="",K17="",O17="",S17="",W17="",AA17="",AE17="",AI17="",AM17="",AQ17="",G18="",K18="",O18="",S18="",W18="",AA18="",AE18="",AI18="",AM18="",AQ18=""),"",COUNTIF(E17:AR18,"△"))</f>
        <v>2</v>
      </c>
      <c r="BH17" s="101"/>
      <c r="BI17" s="101">
        <f>IF(AND(G17="",K17="",O17="",S17="",W17="",AA17="",AE17="",AI17="",AM17="",AQ17="",G18="",K18="",O18="",S18="",W18="",AA18="",AE18="",AI18="",AM18="",AQ18=""),"",SUM(COUNTIF(E17:AR18,{"○","●","△"})))</f>
        <v>9</v>
      </c>
      <c r="BJ17" s="104"/>
    </row>
    <row r="18" spans="1:62" ht="20.100000000000001" customHeight="1">
      <c r="A18" s="252"/>
      <c r="B18" s="253"/>
      <c r="C18" s="253"/>
      <c r="D18" s="254"/>
      <c r="E18" s="29">
        <f>Y8</f>
        <v>20</v>
      </c>
      <c r="F18" s="30">
        <f>IF(AB8="","",AB8)</f>
        <v>3</v>
      </c>
      <c r="G18" s="89" t="str">
        <f t="shared" si="4"/>
        <v>△</v>
      </c>
      <c r="H18" s="31">
        <f>IF(Z8="","",Z8)</f>
        <v>3</v>
      </c>
      <c r="I18" s="14">
        <f>Y10</f>
        <v>24</v>
      </c>
      <c r="J18" s="30" t="str">
        <f>IF(AB10="","",AB10)</f>
        <v/>
      </c>
      <c r="K18" s="89" t="str">
        <f t="shared" si="7"/>
        <v/>
      </c>
      <c r="L18" s="31" t="str">
        <f>IF(Z10="","",Z10)</f>
        <v/>
      </c>
      <c r="M18" s="14">
        <f>Y12</f>
        <v>27</v>
      </c>
      <c r="N18" s="30">
        <f>IF(AB12="","",AB12)</f>
        <v>1</v>
      </c>
      <c r="O18" s="89" t="str">
        <f t="shared" si="11"/>
        <v>●</v>
      </c>
      <c r="P18" s="31">
        <f>IF(Z12="","",Z12)</f>
        <v>2</v>
      </c>
      <c r="Q18" s="14">
        <f>Y14</f>
        <v>29</v>
      </c>
      <c r="R18" s="30">
        <f>IF(AB14="","",AB14)</f>
        <v>0</v>
      </c>
      <c r="S18" s="89" t="str">
        <f t="shared" si="15"/>
        <v>●</v>
      </c>
      <c r="T18" s="31">
        <f>IF(Z14="","",Z14)</f>
        <v>3</v>
      </c>
      <c r="U18" s="14">
        <f>Y16</f>
        <v>30</v>
      </c>
      <c r="V18" s="30">
        <f>IF(AB16="","",AB16)</f>
        <v>3</v>
      </c>
      <c r="W18" s="89" t="str">
        <f t="shared" si="19"/>
        <v>○</v>
      </c>
      <c r="X18" s="31">
        <f>IF(Z16="","",Z16)</f>
        <v>2</v>
      </c>
      <c r="Y18" s="127"/>
      <c r="Z18" s="128"/>
      <c r="AA18" s="128"/>
      <c r="AB18" s="129"/>
      <c r="AC18" s="55"/>
      <c r="AD18" s="56"/>
      <c r="AE18" s="53"/>
      <c r="AF18" s="57"/>
      <c r="AG18" s="55"/>
      <c r="AH18" s="56"/>
      <c r="AI18" s="53"/>
      <c r="AJ18" s="57"/>
      <c r="AK18" s="55"/>
      <c r="AL18" s="56"/>
      <c r="AM18" s="53"/>
      <c r="AN18" s="57"/>
      <c r="AO18" s="58"/>
      <c r="AP18" s="56"/>
      <c r="AQ18" s="53"/>
      <c r="AR18" s="59"/>
      <c r="AS18" s="122"/>
      <c r="AT18" s="118"/>
      <c r="AU18" s="118"/>
      <c r="AV18" s="118"/>
      <c r="AW18" s="118"/>
      <c r="AX18" s="118"/>
      <c r="AY18" s="118"/>
      <c r="AZ18" s="119"/>
      <c r="BA18" s="173"/>
      <c r="BB18" s="174"/>
      <c r="BC18" s="122"/>
      <c r="BD18" s="118"/>
      <c r="BE18" s="118"/>
      <c r="BF18" s="118"/>
      <c r="BG18" s="118"/>
      <c r="BH18" s="118"/>
      <c r="BI18" s="118"/>
      <c r="BJ18" s="123"/>
    </row>
    <row r="19" spans="1:62" ht="20.100000000000001" customHeight="1">
      <c r="A19" s="225"/>
      <c r="B19" s="226"/>
      <c r="C19" s="226"/>
      <c r="D19" s="216"/>
      <c r="E19" s="40"/>
      <c r="F19" s="41"/>
      <c r="G19" s="42"/>
      <c r="H19" s="43"/>
      <c r="I19" s="44"/>
      <c r="J19" s="41"/>
      <c r="K19" s="42"/>
      <c r="L19" s="43"/>
      <c r="M19" s="44"/>
      <c r="N19" s="41"/>
      <c r="O19" s="42"/>
      <c r="P19" s="43"/>
      <c r="Q19" s="44"/>
      <c r="R19" s="41"/>
      <c r="S19" s="42"/>
      <c r="T19" s="43"/>
      <c r="U19" s="44"/>
      <c r="V19" s="41"/>
      <c r="W19" s="42"/>
      <c r="X19" s="43"/>
      <c r="Y19" s="44"/>
      <c r="Z19" s="45"/>
      <c r="AA19" s="46"/>
      <c r="AB19" s="43"/>
      <c r="AC19" s="229"/>
      <c r="AD19" s="230"/>
      <c r="AE19" s="230"/>
      <c r="AF19" s="245"/>
      <c r="AG19" s="44"/>
      <c r="AH19" s="47"/>
      <c r="AI19" s="42"/>
      <c r="AJ19" s="48"/>
      <c r="AK19" s="44"/>
      <c r="AL19" s="47"/>
      <c r="AM19" s="42"/>
      <c r="AN19" s="48"/>
      <c r="AO19" s="49"/>
      <c r="AP19" s="47"/>
      <c r="AQ19" s="42"/>
      <c r="AR19" s="50"/>
      <c r="AS19" s="219"/>
      <c r="AT19" s="220"/>
      <c r="AU19" s="220"/>
      <c r="AV19" s="220"/>
      <c r="AW19" s="220"/>
      <c r="AX19" s="220"/>
      <c r="AY19" s="220"/>
      <c r="AZ19" s="235"/>
      <c r="BA19" s="215"/>
      <c r="BB19" s="216"/>
      <c r="BC19" s="219"/>
      <c r="BD19" s="220"/>
      <c r="BE19" s="220"/>
      <c r="BF19" s="220"/>
      <c r="BG19" s="220"/>
      <c r="BH19" s="220"/>
      <c r="BI19" s="220"/>
      <c r="BJ19" s="223"/>
    </row>
    <row r="20" spans="1:62" ht="20.100000000000001" customHeight="1">
      <c r="A20" s="243"/>
      <c r="B20" s="244"/>
      <c r="C20" s="244"/>
      <c r="D20" s="240"/>
      <c r="E20" s="51"/>
      <c r="F20" s="52"/>
      <c r="G20" s="53"/>
      <c r="H20" s="54"/>
      <c r="I20" s="55"/>
      <c r="J20" s="52"/>
      <c r="K20" s="53"/>
      <c r="L20" s="54"/>
      <c r="M20" s="55"/>
      <c r="N20" s="52"/>
      <c r="O20" s="53"/>
      <c r="P20" s="54"/>
      <c r="Q20" s="55"/>
      <c r="R20" s="52"/>
      <c r="S20" s="53"/>
      <c r="T20" s="54"/>
      <c r="U20" s="55"/>
      <c r="V20" s="52"/>
      <c r="W20" s="53"/>
      <c r="X20" s="54"/>
      <c r="Y20" s="55"/>
      <c r="Z20" s="52"/>
      <c r="AA20" s="53"/>
      <c r="AB20" s="54"/>
      <c r="AC20" s="246"/>
      <c r="AD20" s="247"/>
      <c r="AE20" s="247"/>
      <c r="AF20" s="248"/>
      <c r="AG20" s="55"/>
      <c r="AH20" s="56"/>
      <c r="AI20" s="53"/>
      <c r="AJ20" s="57"/>
      <c r="AK20" s="55"/>
      <c r="AL20" s="56"/>
      <c r="AM20" s="53"/>
      <c r="AN20" s="57"/>
      <c r="AO20" s="58"/>
      <c r="AP20" s="56"/>
      <c r="AQ20" s="53"/>
      <c r="AR20" s="59"/>
      <c r="AS20" s="241"/>
      <c r="AT20" s="237"/>
      <c r="AU20" s="237"/>
      <c r="AV20" s="237"/>
      <c r="AW20" s="237"/>
      <c r="AX20" s="237"/>
      <c r="AY20" s="237"/>
      <c r="AZ20" s="238"/>
      <c r="BA20" s="239"/>
      <c r="BB20" s="240"/>
      <c r="BC20" s="241"/>
      <c r="BD20" s="237"/>
      <c r="BE20" s="237"/>
      <c r="BF20" s="237"/>
      <c r="BG20" s="237"/>
      <c r="BH20" s="237"/>
      <c r="BI20" s="237"/>
      <c r="BJ20" s="242"/>
    </row>
    <row r="21" spans="1:62" ht="20.100000000000001" customHeight="1">
      <c r="A21" s="225"/>
      <c r="B21" s="226"/>
      <c r="C21" s="226"/>
      <c r="D21" s="216"/>
      <c r="E21" s="40"/>
      <c r="F21" s="41"/>
      <c r="G21" s="42"/>
      <c r="H21" s="43"/>
      <c r="I21" s="44"/>
      <c r="J21" s="41"/>
      <c r="K21" s="42"/>
      <c r="L21" s="43"/>
      <c r="M21" s="44"/>
      <c r="N21" s="41"/>
      <c r="O21" s="42"/>
      <c r="P21" s="43"/>
      <c r="Q21" s="44"/>
      <c r="R21" s="41"/>
      <c r="S21" s="42"/>
      <c r="T21" s="43"/>
      <c r="U21" s="44"/>
      <c r="V21" s="41"/>
      <c r="W21" s="42"/>
      <c r="X21" s="43"/>
      <c r="Y21" s="44"/>
      <c r="Z21" s="41"/>
      <c r="AA21" s="42"/>
      <c r="AB21" s="43"/>
      <c r="AC21" s="44"/>
      <c r="AD21" s="45"/>
      <c r="AE21" s="46"/>
      <c r="AF21" s="43"/>
      <c r="AG21" s="229"/>
      <c r="AH21" s="230"/>
      <c r="AI21" s="230"/>
      <c r="AJ21" s="245"/>
      <c r="AK21" s="44"/>
      <c r="AL21" s="47"/>
      <c r="AM21" s="42"/>
      <c r="AN21" s="48"/>
      <c r="AO21" s="49"/>
      <c r="AP21" s="47"/>
      <c r="AQ21" s="42"/>
      <c r="AR21" s="50"/>
      <c r="AS21" s="219"/>
      <c r="AT21" s="220"/>
      <c r="AU21" s="220"/>
      <c r="AV21" s="220"/>
      <c r="AW21" s="220"/>
      <c r="AX21" s="220"/>
      <c r="AY21" s="220"/>
      <c r="AZ21" s="235"/>
      <c r="BA21" s="215"/>
      <c r="BB21" s="216"/>
      <c r="BC21" s="219"/>
      <c r="BD21" s="220"/>
      <c r="BE21" s="220"/>
      <c r="BF21" s="220"/>
      <c r="BG21" s="220"/>
      <c r="BH21" s="220"/>
      <c r="BI21" s="220"/>
      <c r="BJ21" s="223"/>
    </row>
    <row r="22" spans="1:62" ht="20.100000000000001" customHeight="1">
      <c r="A22" s="243"/>
      <c r="B22" s="244"/>
      <c r="C22" s="244"/>
      <c r="D22" s="240"/>
      <c r="E22" s="51"/>
      <c r="F22" s="52"/>
      <c r="G22" s="53"/>
      <c r="H22" s="54"/>
      <c r="I22" s="55"/>
      <c r="J22" s="52"/>
      <c r="K22" s="53"/>
      <c r="L22" s="54"/>
      <c r="M22" s="55"/>
      <c r="N22" s="52"/>
      <c r="O22" s="53"/>
      <c r="P22" s="54"/>
      <c r="Q22" s="55"/>
      <c r="R22" s="52"/>
      <c r="S22" s="53"/>
      <c r="T22" s="54"/>
      <c r="U22" s="55"/>
      <c r="V22" s="52"/>
      <c r="W22" s="53"/>
      <c r="X22" s="54"/>
      <c r="Y22" s="55"/>
      <c r="Z22" s="52"/>
      <c r="AA22" s="53"/>
      <c r="AB22" s="54"/>
      <c r="AC22" s="55"/>
      <c r="AD22" s="52"/>
      <c r="AE22" s="53"/>
      <c r="AF22" s="54"/>
      <c r="AG22" s="246"/>
      <c r="AH22" s="247"/>
      <c r="AI22" s="247"/>
      <c r="AJ22" s="248"/>
      <c r="AK22" s="55"/>
      <c r="AL22" s="56"/>
      <c r="AM22" s="53"/>
      <c r="AN22" s="57"/>
      <c r="AO22" s="58"/>
      <c r="AP22" s="56"/>
      <c r="AQ22" s="53"/>
      <c r="AR22" s="59"/>
      <c r="AS22" s="241"/>
      <c r="AT22" s="237"/>
      <c r="AU22" s="237"/>
      <c r="AV22" s="237"/>
      <c r="AW22" s="237"/>
      <c r="AX22" s="237"/>
      <c r="AY22" s="237"/>
      <c r="AZ22" s="238"/>
      <c r="BA22" s="239"/>
      <c r="BB22" s="240"/>
      <c r="BC22" s="241"/>
      <c r="BD22" s="237"/>
      <c r="BE22" s="237"/>
      <c r="BF22" s="237"/>
      <c r="BG22" s="237"/>
      <c r="BH22" s="237"/>
      <c r="BI22" s="237"/>
      <c r="BJ22" s="242"/>
    </row>
    <row r="23" spans="1:62" ht="20.100000000000001" customHeight="1">
      <c r="A23" s="225"/>
      <c r="B23" s="226"/>
      <c r="C23" s="226"/>
      <c r="D23" s="216"/>
      <c r="E23" s="40"/>
      <c r="F23" s="41"/>
      <c r="G23" s="42"/>
      <c r="H23" s="43"/>
      <c r="I23" s="44"/>
      <c r="J23" s="41"/>
      <c r="K23" s="42"/>
      <c r="L23" s="43"/>
      <c r="M23" s="44"/>
      <c r="N23" s="41"/>
      <c r="O23" s="42"/>
      <c r="P23" s="43"/>
      <c r="Q23" s="44"/>
      <c r="R23" s="41"/>
      <c r="S23" s="42"/>
      <c r="T23" s="43"/>
      <c r="U23" s="44"/>
      <c r="V23" s="41"/>
      <c r="W23" s="42"/>
      <c r="X23" s="43"/>
      <c r="Y23" s="44"/>
      <c r="Z23" s="41"/>
      <c r="AA23" s="42"/>
      <c r="AB23" s="43"/>
      <c r="AC23" s="44"/>
      <c r="AD23" s="41"/>
      <c r="AE23" s="42"/>
      <c r="AF23" s="43"/>
      <c r="AG23" s="44"/>
      <c r="AH23" s="45"/>
      <c r="AI23" s="46"/>
      <c r="AJ23" s="43"/>
      <c r="AK23" s="229"/>
      <c r="AL23" s="230"/>
      <c r="AM23" s="230"/>
      <c r="AN23" s="245"/>
      <c r="AO23" s="49"/>
      <c r="AP23" s="47"/>
      <c r="AQ23" s="42"/>
      <c r="AR23" s="50"/>
      <c r="AS23" s="219"/>
      <c r="AT23" s="220"/>
      <c r="AU23" s="220"/>
      <c r="AV23" s="220"/>
      <c r="AW23" s="220"/>
      <c r="AX23" s="220"/>
      <c r="AY23" s="220"/>
      <c r="AZ23" s="235"/>
      <c r="BA23" s="215"/>
      <c r="BB23" s="216"/>
      <c r="BC23" s="219"/>
      <c r="BD23" s="220"/>
      <c r="BE23" s="220"/>
      <c r="BF23" s="220"/>
      <c r="BG23" s="220"/>
      <c r="BH23" s="220"/>
      <c r="BI23" s="220"/>
      <c r="BJ23" s="223"/>
    </row>
    <row r="24" spans="1:62" ht="20.100000000000001" customHeight="1">
      <c r="A24" s="243"/>
      <c r="B24" s="244"/>
      <c r="C24" s="244"/>
      <c r="D24" s="240"/>
      <c r="E24" s="51"/>
      <c r="F24" s="52"/>
      <c r="G24" s="53"/>
      <c r="H24" s="54"/>
      <c r="I24" s="55"/>
      <c r="J24" s="52"/>
      <c r="K24" s="53"/>
      <c r="L24" s="54"/>
      <c r="M24" s="55"/>
      <c r="N24" s="52"/>
      <c r="O24" s="53"/>
      <c r="P24" s="54"/>
      <c r="Q24" s="55"/>
      <c r="R24" s="52"/>
      <c r="S24" s="53"/>
      <c r="T24" s="54"/>
      <c r="U24" s="55"/>
      <c r="V24" s="52"/>
      <c r="W24" s="53"/>
      <c r="X24" s="54"/>
      <c r="Y24" s="55"/>
      <c r="Z24" s="52"/>
      <c r="AA24" s="53"/>
      <c r="AB24" s="54"/>
      <c r="AC24" s="55"/>
      <c r="AD24" s="52"/>
      <c r="AE24" s="53"/>
      <c r="AF24" s="54"/>
      <c r="AG24" s="55"/>
      <c r="AH24" s="52"/>
      <c r="AI24" s="53"/>
      <c r="AJ24" s="54"/>
      <c r="AK24" s="246"/>
      <c r="AL24" s="247"/>
      <c r="AM24" s="247"/>
      <c r="AN24" s="248"/>
      <c r="AO24" s="58"/>
      <c r="AP24" s="56"/>
      <c r="AQ24" s="53"/>
      <c r="AR24" s="59"/>
      <c r="AS24" s="241"/>
      <c r="AT24" s="237"/>
      <c r="AU24" s="237"/>
      <c r="AV24" s="237"/>
      <c r="AW24" s="237"/>
      <c r="AX24" s="237"/>
      <c r="AY24" s="237"/>
      <c r="AZ24" s="238"/>
      <c r="BA24" s="239"/>
      <c r="BB24" s="240"/>
      <c r="BC24" s="241"/>
      <c r="BD24" s="237"/>
      <c r="BE24" s="237"/>
      <c r="BF24" s="237"/>
      <c r="BG24" s="237"/>
      <c r="BH24" s="237"/>
      <c r="BI24" s="237"/>
      <c r="BJ24" s="242"/>
    </row>
    <row r="25" spans="1:62" ht="20.100000000000001" customHeight="1">
      <c r="A25" s="225"/>
      <c r="B25" s="226"/>
      <c r="C25" s="226"/>
      <c r="D25" s="216"/>
      <c r="E25" s="40"/>
      <c r="F25" s="41"/>
      <c r="G25" s="42"/>
      <c r="H25" s="43"/>
      <c r="I25" s="44"/>
      <c r="J25" s="41"/>
      <c r="K25" s="42"/>
      <c r="L25" s="43"/>
      <c r="M25" s="44"/>
      <c r="N25" s="41"/>
      <c r="O25" s="42"/>
      <c r="P25" s="43"/>
      <c r="Q25" s="44"/>
      <c r="R25" s="41"/>
      <c r="S25" s="42"/>
      <c r="T25" s="43"/>
      <c r="U25" s="44"/>
      <c r="V25" s="41"/>
      <c r="W25" s="42"/>
      <c r="X25" s="43"/>
      <c r="Y25" s="44"/>
      <c r="Z25" s="41"/>
      <c r="AA25" s="42"/>
      <c r="AB25" s="43"/>
      <c r="AC25" s="44"/>
      <c r="AD25" s="41"/>
      <c r="AE25" s="42"/>
      <c r="AF25" s="43"/>
      <c r="AG25" s="44"/>
      <c r="AH25" s="41"/>
      <c r="AI25" s="42"/>
      <c r="AJ25" s="43"/>
      <c r="AK25" s="44"/>
      <c r="AL25" s="45"/>
      <c r="AM25" s="46"/>
      <c r="AN25" s="43"/>
      <c r="AO25" s="229"/>
      <c r="AP25" s="230"/>
      <c r="AQ25" s="230"/>
      <c r="AR25" s="231"/>
      <c r="AS25" s="219"/>
      <c r="AT25" s="220"/>
      <c r="AU25" s="220"/>
      <c r="AV25" s="220"/>
      <c r="AW25" s="220"/>
      <c r="AX25" s="220"/>
      <c r="AY25" s="220"/>
      <c r="AZ25" s="235"/>
      <c r="BA25" s="215"/>
      <c r="BB25" s="216"/>
      <c r="BC25" s="219"/>
      <c r="BD25" s="220"/>
      <c r="BE25" s="220"/>
      <c r="BF25" s="220"/>
      <c r="BG25" s="220"/>
      <c r="BH25" s="220"/>
      <c r="BI25" s="220"/>
      <c r="BJ25" s="223"/>
    </row>
    <row r="26" spans="1:62" ht="20.100000000000001" customHeight="1" thickBot="1">
      <c r="A26" s="227"/>
      <c r="B26" s="228"/>
      <c r="C26" s="228"/>
      <c r="D26" s="218"/>
      <c r="E26" s="60"/>
      <c r="F26" s="61"/>
      <c r="G26" s="62"/>
      <c r="H26" s="63"/>
      <c r="I26" s="64"/>
      <c r="J26" s="61"/>
      <c r="K26" s="62"/>
      <c r="L26" s="63"/>
      <c r="M26" s="64"/>
      <c r="N26" s="61"/>
      <c r="O26" s="62"/>
      <c r="P26" s="63"/>
      <c r="Q26" s="64"/>
      <c r="R26" s="61"/>
      <c r="S26" s="62"/>
      <c r="T26" s="63"/>
      <c r="U26" s="64"/>
      <c r="V26" s="61"/>
      <c r="W26" s="62"/>
      <c r="X26" s="63"/>
      <c r="Y26" s="64"/>
      <c r="Z26" s="61"/>
      <c r="AA26" s="62"/>
      <c r="AB26" s="63"/>
      <c r="AC26" s="64"/>
      <c r="AD26" s="61"/>
      <c r="AE26" s="62"/>
      <c r="AF26" s="63"/>
      <c r="AG26" s="64"/>
      <c r="AH26" s="61"/>
      <c r="AI26" s="62"/>
      <c r="AJ26" s="63"/>
      <c r="AK26" s="64"/>
      <c r="AL26" s="61"/>
      <c r="AM26" s="62"/>
      <c r="AN26" s="63"/>
      <c r="AO26" s="232"/>
      <c r="AP26" s="233"/>
      <c r="AQ26" s="233"/>
      <c r="AR26" s="234"/>
      <c r="AS26" s="221"/>
      <c r="AT26" s="222"/>
      <c r="AU26" s="222"/>
      <c r="AV26" s="222"/>
      <c r="AW26" s="222"/>
      <c r="AX26" s="222"/>
      <c r="AY26" s="222"/>
      <c r="AZ26" s="236"/>
      <c r="BA26" s="217"/>
      <c r="BB26" s="218"/>
      <c r="BC26" s="221"/>
      <c r="BD26" s="222"/>
      <c r="BE26" s="222"/>
      <c r="BF26" s="222"/>
      <c r="BG26" s="222"/>
      <c r="BH26" s="222"/>
      <c r="BI26" s="222"/>
      <c r="BJ26" s="224"/>
    </row>
  </sheetData>
  <sheetProtection password="CA50" sheet="1" objects="1" scenarios="1"/>
  <mergeCells count="131">
    <mergeCell ref="A1:BB2"/>
    <mergeCell ref="A5:D6"/>
    <mergeCell ref="E5:H6"/>
    <mergeCell ref="I5:L6"/>
    <mergeCell ref="M5:P6"/>
    <mergeCell ref="Q5:T6"/>
    <mergeCell ref="U5:X6"/>
    <mergeCell ref="Y5:AB6"/>
    <mergeCell ref="AC5:AF6"/>
    <mergeCell ref="AG5:AJ6"/>
    <mergeCell ref="A7:D8"/>
    <mergeCell ref="E7:H8"/>
    <mergeCell ref="AS7:AT8"/>
    <mergeCell ref="AU7:AV8"/>
    <mergeCell ref="AW7:AX8"/>
    <mergeCell ref="AK5:AN6"/>
    <mergeCell ref="AO5:AR6"/>
    <mergeCell ref="AS5:AT6"/>
    <mergeCell ref="AU5:AV6"/>
    <mergeCell ref="AW5:AX6"/>
    <mergeCell ref="AY7:AZ8"/>
    <mergeCell ref="BA7:BB8"/>
    <mergeCell ref="BC7:BD8"/>
    <mergeCell ref="BE7:BF8"/>
    <mergeCell ref="BG7:BH8"/>
    <mergeCell ref="BI7:BJ8"/>
    <mergeCell ref="BA5:BB6"/>
    <mergeCell ref="BC5:BD6"/>
    <mergeCell ref="BE5:BF6"/>
    <mergeCell ref="BG5:BH6"/>
    <mergeCell ref="BI5:BJ6"/>
    <mergeCell ref="AY5:AZ6"/>
    <mergeCell ref="A11:D12"/>
    <mergeCell ref="M11:P12"/>
    <mergeCell ref="AS11:AT12"/>
    <mergeCell ref="AU11:AV12"/>
    <mergeCell ref="AW11:AX12"/>
    <mergeCell ref="A9:D10"/>
    <mergeCell ref="I9:L10"/>
    <mergeCell ref="AS9:AT10"/>
    <mergeCell ref="AU9:AV10"/>
    <mergeCell ref="AW9:AX10"/>
    <mergeCell ref="AY11:AZ12"/>
    <mergeCell ref="BA11:BB12"/>
    <mergeCell ref="BC11:BD12"/>
    <mergeCell ref="BE11:BF12"/>
    <mergeCell ref="BG11:BH12"/>
    <mergeCell ref="BI11:BJ12"/>
    <mergeCell ref="BA9:BB10"/>
    <mergeCell ref="BC9:BD10"/>
    <mergeCell ref="BE9:BF10"/>
    <mergeCell ref="BG9:BH10"/>
    <mergeCell ref="BI9:BJ10"/>
    <mergeCell ref="AY9:AZ10"/>
    <mergeCell ref="A15:D16"/>
    <mergeCell ref="U15:X16"/>
    <mergeCell ref="AS15:AT16"/>
    <mergeCell ref="AU15:AV16"/>
    <mergeCell ref="AW15:AX16"/>
    <mergeCell ref="A13:D14"/>
    <mergeCell ref="Q13:T14"/>
    <mergeCell ref="AS13:AT14"/>
    <mergeCell ref="AU13:AV14"/>
    <mergeCell ref="AW13:AX14"/>
    <mergeCell ref="AY15:AZ16"/>
    <mergeCell ref="BA15:BB16"/>
    <mergeCell ref="BC15:BD16"/>
    <mergeCell ref="BE15:BF16"/>
    <mergeCell ref="BG15:BH16"/>
    <mergeCell ref="BI15:BJ16"/>
    <mergeCell ref="BA13:BB14"/>
    <mergeCell ref="BC13:BD14"/>
    <mergeCell ref="BE13:BF14"/>
    <mergeCell ref="BG13:BH14"/>
    <mergeCell ref="BI13:BJ14"/>
    <mergeCell ref="AY13:AZ14"/>
    <mergeCell ref="A19:D20"/>
    <mergeCell ref="AC19:AF20"/>
    <mergeCell ref="AS19:AT20"/>
    <mergeCell ref="AU19:AV20"/>
    <mergeCell ref="AW19:AX20"/>
    <mergeCell ref="A17:D18"/>
    <mergeCell ref="Y17:AB18"/>
    <mergeCell ref="AS17:AT18"/>
    <mergeCell ref="AU17:AV18"/>
    <mergeCell ref="AW17:AX18"/>
    <mergeCell ref="AY19:AZ20"/>
    <mergeCell ref="BA19:BB20"/>
    <mergeCell ref="BC19:BD20"/>
    <mergeCell ref="BE19:BF20"/>
    <mergeCell ref="BG19:BH20"/>
    <mergeCell ref="BI19:BJ20"/>
    <mergeCell ref="BA17:BB18"/>
    <mergeCell ref="BC17:BD18"/>
    <mergeCell ref="BE17:BF18"/>
    <mergeCell ref="BG17:BH18"/>
    <mergeCell ref="BI17:BJ18"/>
    <mergeCell ref="AY17:AZ18"/>
    <mergeCell ref="A23:D24"/>
    <mergeCell ref="AK23:AN24"/>
    <mergeCell ref="AS23:AT24"/>
    <mergeCell ref="AU23:AV24"/>
    <mergeCell ref="AW23:AX24"/>
    <mergeCell ref="A21:D22"/>
    <mergeCell ref="AG21:AJ22"/>
    <mergeCell ref="AS21:AT22"/>
    <mergeCell ref="AU21:AV22"/>
    <mergeCell ref="AW21:AX22"/>
    <mergeCell ref="AY23:AZ24"/>
    <mergeCell ref="BA23:BB24"/>
    <mergeCell ref="BC23:BD24"/>
    <mergeCell ref="BE23:BF24"/>
    <mergeCell ref="BG23:BH24"/>
    <mergeCell ref="BI23:BJ24"/>
    <mergeCell ref="BA21:BB22"/>
    <mergeCell ref="BC21:BD22"/>
    <mergeCell ref="BE21:BF22"/>
    <mergeCell ref="BG21:BH22"/>
    <mergeCell ref="BI21:BJ22"/>
    <mergeCell ref="AY21:AZ22"/>
    <mergeCell ref="BA25:BB26"/>
    <mergeCell ref="BC25:BD26"/>
    <mergeCell ref="BE25:BF26"/>
    <mergeCell ref="BG25:BH26"/>
    <mergeCell ref="BI25:BJ26"/>
    <mergeCell ref="A25:D26"/>
    <mergeCell ref="AO25:AR26"/>
    <mergeCell ref="AS25:AT26"/>
    <mergeCell ref="AU25:AV26"/>
    <mergeCell ref="AW25:AX26"/>
    <mergeCell ref="AY25:AZ26"/>
  </mergeCells>
  <phoneticPr fontId="1"/>
  <conditionalFormatting sqref="E5:BJ6 A7:D26">
    <cfRule type="containsText" dxfId="5" priority="1" operator="containsText" text="U-10">
      <formula>NOT(ISERROR(SEARCH("U-10",A5)))</formula>
    </cfRule>
  </conditionalFormatting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L26"/>
  <sheetViews>
    <sheetView workbookViewId="0">
      <selection activeCell="BV14" sqref="BV14"/>
    </sheetView>
  </sheetViews>
  <sheetFormatPr defaultColWidth="2.625" defaultRowHeight="20.100000000000001" customHeight="1"/>
  <cols>
    <col min="1" max="1" width="2.125" style="4" customWidth="1"/>
    <col min="2" max="2" width="3.25" style="6" customWidth="1"/>
    <col min="3" max="3" width="2.125" style="4" customWidth="1"/>
    <col min="4" max="4" width="3.25" style="6" customWidth="1"/>
    <col min="5" max="5" width="2.125" style="7" customWidth="1"/>
    <col min="6" max="6" width="3.25" style="6" customWidth="1"/>
    <col min="7" max="7" width="2.125" style="4" customWidth="1"/>
    <col min="8" max="8" width="3.25" style="6" customWidth="1"/>
    <col min="9" max="9" width="2.125" style="7" customWidth="1"/>
    <col min="10" max="10" width="3.25" style="6" customWidth="1"/>
    <col min="11" max="11" width="2.125" style="4" customWidth="1"/>
    <col min="12" max="12" width="3.25" style="6" customWidth="1"/>
    <col min="13" max="13" width="2.125" style="7" customWidth="1"/>
    <col min="14" max="14" width="3.25" style="6" customWidth="1"/>
    <col min="15" max="15" width="2.125" style="4" customWidth="1"/>
    <col min="16" max="16" width="3.25" style="6" customWidth="1"/>
    <col min="17" max="17" width="2.125" style="7" customWidth="1"/>
    <col min="18" max="18" width="3.25" style="6" customWidth="1"/>
    <col min="19" max="19" width="2.125" style="4" customWidth="1"/>
    <col min="20" max="20" width="3.25" style="6" customWidth="1"/>
    <col min="21" max="21" width="2.125" style="7" customWidth="1"/>
    <col min="22" max="22" width="3.25" style="6" customWidth="1"/>
    <col min="23" max="23" width="2.125" style="4" customWidth="1"/>
    <col min="24" max="24" width="3.25" style="6" customWidth="1"/>
    <col min="25" max="25" width="2.125" style="7" customWidth="1"/>
    <col min="26" max="26" width="3.25" style="6" customWidth="1"/>
    <col min="27" max="27" width="2.125" style="4" customWidth="1"/>
    <col min="28" max="28" width="3.25" style="6" customWidth="1"/>
    <col min="29" max="29" width="2.125" style="7" customWidth="1"/>
    <col min="30" max="30" width="3.25" style="6" customWidth="1"/>
    <col min="31" max="31" width="2.125" style="4" customWidth="1"/>
    <col min="32" max="32" width="3.25" style="6" customWidth="1"/>
    <col min="33" max="33" width="2.125" style="7" customWidth="1"/>
    <col min="34" max="34" width="3.25" style="6" customWidth="1"/>
    <col min="35" max="35" width="2.125" style="4" customWidth="1"/>
    <col min="36" max="36" width="3.25" style="6" customWidth="1"/>
    <col min="37" max="37" width="2.125" style="7" customWidth="1"/>
    <col min="38" max="38" width="3.25" style="6" customWidth="1"/>
    <col min="39" max="39" width="2.125" style="4" customWidth="1"/>
    <col min="40" max="40" width="3.25" style="6" customWidth="1"/>
    <col min="41" max="41" width="2.125" style="7" customWidth="1"/>
    <col min="42" max="42" width="3.25" style="6" customWidth="1"/>
    <col min="43" max="43" width="2.125" style="4" customWidth="1"/>
    <col min="44" max="44" width="3.25" style="6" customWidth="1"/>
    <col min="45" max="54" width="2.625" style="4" customWidth="1"/>
    <col min="55" max="63" width="2.625" style="4"/>
    <col min="64" max="64" width="2.625" style="5"/>
    <col min="65" max="16384" width="2.625" style="4"/>
  </cols>
  <sheetData>
    <row r="1" spans="1:64" ht="20.100000000000001" customHeight="1">
      <c r="A1" s="158" t="s">
        <v>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</row>
    <row r="2" spans="1:64" ht="20.100000000000001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</row>
    <row r="3" spans="1:64" ht="20.100000000000001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</row>
    <row r="4" spans="1:64" ht="20.100000000000001" customHeight="1" thickBot="1">
      <c r="A4" s="72" t="s">
        <v>16</v>
      </c>
    </row>
    <row r="5" spans="1:64" ht="20.100000000000001" customHeight="1">
      <c r="A5" s="277" t="s">
        <v>74</v>
      </c>
      <c r="B5" s="278"/>
      <c r="C5" s="278"/>
      <c r="D5" s="279"/>
      <c r="E5" s="283" t="str">
        <f>IF(A7="","",A7)</f>
        <v>麻生津</v>
      </c>
      <c r="F5" s="284"/>
      <c r="G5" s="284"/>
      <c r="H5" s="285"/>
      <c r="I5" s="260" t="str">
        <f>IF(A9="","",A9)</f>
        <v>明新</v>
      </c>
      <c r="J5" s="260"/>
      <c r="K5" s="260"/>
      <c r="L5" s="260"/>
      <c r="M5" s="260" t="str">
        <f>IF(A11="","",A11)</f>
        <v>森田</v>
      </c>
      <c r="N5" s="260"/>
      <c r="O5" s="260"/>
      <c r="P5" s="260"/>
      <c r="Q5" s="260" t="str">
        <f>IF(A13="","",A13)</f>
        <v>清明</v>
      </c>
      <c r="R5" s="260"/>
      <c r="S5" s="260"/>
      <c r="T5" s="260"/>
      <c r="U5" s="260" t="str">
        <f>IF(A15="","",A15)</f>
        <v>松岡</v>
      </c>
      <c r="V5" s="260"/>
      <c r="W5" s="260"/>
      <c r="X5" s="260"/>
      <c r="Y5" s="260" t="str">
        <f>IF(A17="","",A17)</f>
        <v>福井中央A</v>
      </c>
      <c r="Z5" s="260"/>
      <c r="AA5" s="260"/>
      <c r="AB5" s="26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1"/>
      <c r="AP5" s="272"/>
      <c r="AQ5" s="272"/>
      <c r="AR5" s="273"/>
      <c r="AS5" s="259" t="s">
        <v>0</v>
      </c>
      <c r="AT5" s="260"/>
      <c r="AU5" s="260" t="s">
        <v>1</v>
      </c>
      <c r="AV5" s="260"/>
      <c r="AW5" s="260" t="s">
        <v>2</v>
      </c>
      <c r="AX5" s="260"/>
      <c r="AY5" s="260" t="s">
        <v>3</v>
      </c>
      <c r="AZ5" s="265"/>
      <c r="BA5" s="255" t="s">
        <v>8</v>
      </c>
      <c r="BB5" s="256"/>
      <c r="BC5" s="259" t="s">
        <v>4</v>
      </c>
      <c r="BD5" s="260"/>
      <c r="BE5" s="260" t="s">
        <v>5</v>
      </c>
      <c r="BF5" s="260"/>
      <c r="BG5" s="260" t="s">
        <v>6</v>
      </c>
      <c r="BH5" s="260"/>
      <c r="BI5" s="260" t="s">
        <v>7</v>
      </c>
      <c r="BJ5" s="263"/>
    </row>
    <row r="6" spans="1:64" ht="20.100000000000001" customHeight="1" thickBot="1">
      <c r="A6" s="280"/>
      <c r="B6" s="281"/>
      <c r="C6" s="281"/>
      <c r="D6" s="282"/>
      <c r="E6" s="286"/>
      <c r="F6" s="287"/>
      <c r="G6" s="287"/>
      <c r="H6" s="288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74"/>
      <c r="AP6" s="275"/>
      <c r="AQ6" s="275"/>
      <c r="AR6" s="276"/>
      <c r="AS6" s="261"/>
      <c r="AT6" s="262"/>
      <c r="AU6" s="262"/>
      <c r="AV6" s="262"/>
      <c r="AW6" s="262"/>
      <c r="AX6" s="262"/>
      <c r="AY6" s="262"/>
      <c r="AZ6" s="266"/>
      <c r="BA6" s="257"/>
      <c r="BB6" s="258"/>
      <c r="BC6" s="261"/>
      <c r="BD6" s="262"/>
      <c r="BE6" s="262"/>
      <c r="BF6" s="262"/>
      <c r="BG6" s="262"/>
      <c r="BH6" s="262"/>
      <c r="BI6" s="262"/>
      <c r="BJ6" s="264"/>
    </row>
    <row r="7" spans="1:64" ht="20.100000000000001" customHeight="1">
      <c r="A7" s="267" t="s">
        <v>36</v>
      </c>
      <c r="B7" s="268"/>
      <c r="C7" s="268"/>
      <c r="D7" s="269"/>
      <c r="E7" s="150"/>
      <c r="F7" s="151"/>
      <c r="G7" s="151"/>
      <c r="H7" s="152"/>
      <c r="I7" s="8">
        <v>1</v>
      </c>
      <c r="J7" s="9">
        <v>3</v>
      </c>
      <c r="K7" s="90" t="str">
        <f>IF(J7="","",IF(J7=L7,"△",IF(J7&gt;L7,"○","●")))</f>
        <v>●</v>
      </c>
      <c r="L7" s="11">
        <v>7</v>
      </c>
      <c r="M7" s="8">
        <v>2</v>
      </c>
      <c r="N7" s="9">
        <v>1</v>
      </c>
      <c r="O7" s="90" t="str">
        <f t="shared" ref="O7:O8" si="0">IF(N7="","",IF(N7=P7,"△",IF(N7&gt;P7,"○","●")))</f>
        <v>●</v>
      </c>
      <c r="P7" s="11">
        <v>3</v>
      </c>
      <c r="Q7" s="8">
        <v>3</v>
      </c>
      <c r="R7" s="9">
        <v>1</v>
      </c>
      <c r="S7" s="90" t="str">
        <f t="shared" ref="S7:S8" si="1">IF(R7="","",IF(R7=T7,"△",IF(R7&gt;T7,"○","●")))</f>
        <v>△</v>
      </c>
      <c r="T7" s="11">
        <v>1</v>
      </c>
      <c r="U7" s="8">
        <v>4</v>
      </c>
      <c r="V7" s="9">
        <v>1</v>
      </c>
      <c r="W7" s="90" t="str">
        <f t="shared" ref="W7:W14" si="2">IF(V7="","",IF(V7=X7,"△",IF(V7&gt;X7,"○","●")))</f>
        <v>●</v>
      </c>
      <c r="X7" s="11">
        <v>4</v>
      </c>
      <c r="Y7" s="8">
        <v>5</v>
      </c>
      <c r="Z7" s="9">
        <v>0</v>
      </c>
      <c r="AA7" s="90" t="str">
        <f t="shared" ref="AA7:AA16" si="3">IF(Z7="","",IF(Z7=AB7,"△",IF(Z7&gt;AB7,"○","●")))</f>
        <v>●</v>
      </c>
      <c r="AB7" s="11">
        <v>16</v>
      </c>
      <c r="AC7" s="65"/>
      <c r="AD7" s="66"/>
      <c r="AE7" s="67"/>
      <c r="AF7" s="68"/>
      <c r="AG7" s="65"/>
      <c r="AH7" s="66"/>
      <c r="AI7" s="67"/>
      <c r="AJ7" s="68"/>
      <c r="AK7" s="65"/>
      <c r="AL7" s="66"/>
      <c r="AM7" s="67"/>
      <c r="AN7" s="68"/>
      <c r="AO7" s="69"/>
      <c r="AP7" s="66"/>
      <c r="AQ7" s="67"/>
      <c r="AR7" s="70"/>
      <c r="AS7" s="134">
        <f>IF(AND(BC7="",BE7="",BG7=""),"",SUM(BC7*3+BE7*0+BG7*1))</f>
        <v>7</v>
      </c>
      <c r="AT7" s="130"/>
      <c r="AU7" s="130">
        <f>IF(AND(F7="",J7="",N7="",R7="",V7="",Z7="",AD7="",AH7="",AL7="",AP7="",F8="",J8="",N8="",R8="",V8="",Z8="",AD8="",AH8="",AL8="",AP8=""),"",SUM(F7,J7,N7,R7,V7,Z7,AD7,AH7,AL7,AP7,F8,J8,N8,R8,V8,Z8,AD8,AH8,AL8,AP8))</f>
        <v>12</v>
      </c>
      <c r="AV7" s="130"/>
      <c r="AW7" s="130">
        <f>IF(AND(H7="",L7="",P7="",T7="",X7="",AB7="",AF7="",AJ7="",AN7="",AR7="",H8="",L8="",P8="",T8="",X8="",AB8="",AF8="",AJ8="",AN8="",AR8=""),"",SUM(H7,L7,P7,T7,X7,AB7,AF7,AJ7,AN7,AR7,H8,L8,P8,T8,X8,AB8,AF8,AJ8,AN8,AR8))</f>
        <v>45</v>
      </c>
      <c r="AX7" s="130"/>
      <c r="AY7" s="130">
        <f>IF(AND(AU7="",AW7=""),"",(AU7-AW7))</f>
        <v>-33</v>
      </c>
      <c r="AZ7" s="131"/>
      <c r="BA7" s="205">
        <v>5</v>
      </c>
      <c r="BB7" s="206"/>
      <c r="BC7" s="134">
        <f>IF(AND(G7="",K7="",O7="",S7="",W7="",AA7="",AE7="",AI7="",AM7="",AQ7="",G8="",K8="",O8="",S8="",W8="",AA8="",AE8="",AI8="",AM8="",AQ8=""),"",COUNTIF(E7:AR8,"○"))</f>
        <v>2</v>
      </c>
      <c r="BD7" s="130"/>
      <c r="BE7" s="130">
        <f>IF(AND(G7="",K7="",O7="",S7="",W7="",AA7="",AE7="",AI7="",AM7="",AQ7="",G8="",K8="",O8="",S8="",W8="",AA8="",AE8="",AI8="",AM8="",AQ8=""),"",COUNTIF(E7:AR8,"●"))</f>
        <v>7</v>
      </c>
      <c r="BF7" s="130"/>
      <c r="BG7" s="130">
        <f>IF(AND(G7="",K7="",O7="",S7="",W7="",AA7="",AE7="",AI7="",AM7="",AQ7="",G8="",K8="",O8="",S8="",W8="",AA8="",AE8="",AI8="",AM8="",AQ8=""),"",COUNTIF(E7:AR8,"△"))</f>
        <v>1</v>
      </c>
      <c r="BH7" s="130"/>
      <c r="BI7" s="130">
        <f>IF(AND(G7="",K7="",O7="",S7="",W7="",AA7="",AE7="",AI7="",AM7="",AQ7="",G8="",K8="",O8="",S8="",W8="",AA8="",AE8="",AI8="",AM8="",AQ8=""),"",SUM(COUNTIF(E7:AR8,{"○","●","△"})))</f>
        <v>10</v>
      </c>
      <c r="BJ7" s="135"/>
    </row>
    <row r="8" spans="1:64" ht="20.100000000000001" customHeight="1">
      <c r="A8" s="252"/>
      <c r="B8" s="253"/>
      <c r="C8" s="253"/>
      <c r="D8" s="254"/>
      <c r="E8" s="153"/>
      <c r="F8" s="128"/>
      <c r="G8" s="128"/>
      <c r="H8" s="129"/>
      <c r="I8" s="14">
        <v>16</v>
      </c>
      <c r="J8" s="15">
        <v>0</v>
      </c>
      <c r="K8" s="89" t="str">
        <f>IF(J8="","",IF(J8=L8,"△",IF(J8&gt;L8,"○","●")))</f>
        <v>●</v>
      </c>
      <c r="L8" s="17">
        <v>3</v>
      </c>
      <c r="M8" s="14">
        <v>17</v>
      </c>
      <c r="N8" s="15">
        <v>0</v>
      </c>
      <c r="O8" s="89" t="str">
        <f t="shared" si="0"/>
        <v>●</v>
      </c>
      <c r="P8" s="17">
        <v>3</v>
      </c>
      <c r="Q8" s="14">
        <v>18</v>
      </c>
      <c r="R8" s="15">
        <v>3</v>
      </c>
      <c r="S8" s="89" t="str">
        <f t="shared" si="1"/>
        <v>○</v>
      </c>
      <c r="T8" s="17">
        <v>1</v>
      </c>
      <c r="U8" s="14">
        <v>19</v>
      </c>
      <c r="V8" s="15">
        <v>2</v>
      </c>
      <c r="W8" s="89" t="str">
        <f t="shared" si="2"/>
        <v>○</v>
      </c>
      <c r="X8" s="17">
        <v>1</v>
      </c>
      <c r="Y8" s="14">
        <v>20</v>
      </c>
      <c r="Z8" s="15">
        <v>1</v>
      </c>
      <c r="AA8" s="89" t="str">
        <f t="shared" si="3"/>
        <v>●</v>
      </c>
      <c r="AB8" s="17">
        <v>6</v>
      </c>
      <c r="AC8" s="55"/>
      <c r="AD8" s="56"/>
      <c r="AE8" s="53"/>
      <c r="AF8" s="57"/>
      <c r="AG8" s="55"/>
      <c r="AH8" s="56"/>
      <c r="AI8" s="53"/>
      <c r="AJ8" s="57"/>
      <c r="AK8" s="55"/>
      <c r="AL8" s="56"/>
      <c r="AM8" s="53"/>
      <c r="AN8" s="57"/>
      <c r="AO8" s="58"/>
      <c r="AP8" s="56"/>
      <c r="AQ8" s="53"/>
      <c r="AR8" s="59"/>
      <c r="AS8" s="122"/>
      <c r="AT8" s="118"/>
      <c r="AU8" s="118"/>
      <c r="AV8" s="118"/>
      <c r="AW8" s="118"/>
      <c r="AX8" s="118"/>
      <c r="AY8" s="118"/>
      <c r="AZ8" s="119"/>
      <c r="BA8" s="173"/>
      <c r="BB8" s="174"/>
      <c r="BC8" s="122"/>
      <c r="BD8" s="118"/>
      <c r="BE8" s="118"/>
      <c r="BF8" s="118"/>
      <c r="BG8" s="118"/>
      <c r="BH8" s="118"/>
      <c r="BI8" s="118"/>
      <c r="BJ8" s="123"/>
    </row>
    <row r="9" spans="1:64" ht="20.100000000000001" customHeight="1">
      <c r="A9" s="249" t="s">
        <v>37</v>
      </c>
      <c r="B9" s="250"/>
      <c r="C9" s="250"/>
      <c r="D9" s="251"/>
      <c r="E9" s="20">
        <f>I7</f>
        <v>1</v>
      </c>
      <c r="F9" s="21">
        <f>IF(L7="","",L7)</f>
        <v>7</v>
      </c>
      <c r="G9" s="88" t="str">
        <f t="shared" ref="G9:G18" si="4">IF(F9="","",IF(F9=H9,"△",IF(F9&gt;H9,"○","●")))</f>
        <v>○</v>
      </c>
      <c r="H9" s="23">
        <f>IF(J7="","",J7)</f>
        <v>3</v>
      </c>
      <c r="I9" s="110"/>
      <c r="J9" s="111"/>
      <c r="K9" s="111"/>
      <c r="L9" s="126"/>
      <c r="M9" s="24">
        <v>6</v>
      </c>
      <c r="N9" s="25">
        <v>4</v>
      </c>
      <c r="O9" s="88" t="str">
        <f>IF(N9="","",IF(N9=P9,"△",IF(N9&gt;P9,"○","●")))</f>
        <v>○</v>
      </c>
      <c r="P9" s="26">
        <v>1</v>
      </c>
      <c r="Q9" s="24">
        <v>7</v>
      </c>
      <c r="R9" s="25">
        <v>2</v>
      </c>
      <c r="S9" s="88" t="str">
        <f>IF(R9="","",IF(R9=T9,"△",IF(R9&gt;T9,"○","●")))</f>
        <v>○</v>
      </c>
      <c r="T9" s="26">
        <v>0</v>
      </c>
      <c r="U9" s="24">
        <v>8</v>
      </c>
      <c r="V9" s="25">
        <v>6</v>
      </c>
      <c r="W9" s="88" t="str">
        <f t="shared" si="2"/>
        <v>○</v>
      </c>
      <c r="X9" s="26">
        <v>0</v>
      </c>
      <c r="Y9" s="24">
        <v>9</v>
      </c>
      <c r="Z9" s="25">
        <v>0</v>
      </c>
      <c r="AA9" s="88" t="str">
        <f t="shared" si="3"/>
        <v>●</v>
      </c>
      <c r="AB9" s="26">
        <v>2</v>
      </c>
      <c r="AC9" s="44"/>
      <c r="AD9" s="47"/>
      <c r="AE9" s="42"/>
      <c r="AF9" s="48"/>
      <c r="AG9" s="44"/>
      <c r="AH9" s="47"/>
      <c r="AI9" s="42"/>
      <c r="AJ9" s="48"/>
      <c r="AK9" s="44"/>
      <c r="AL9" s="47"/>
      <c r="AM9" s="42"/>
      <c r="AN9" s="48"/>
      <c r="AO9" s="49"/>
      <c r="AP9" s="47"/>
      <c r="AQ9" s="42"/>
      <c r="AR9" s="50"/>
      <c r="AS9" s="100">
        <f>IF(AND(BC9="",BE9="",BG9=""),"",SUM(BC9*3+BE9*0+BG9*1))</f>
        <v>24</v>
      </c>
      <c r="AT9" s="101"/>
      <c r="AU9" s="101">
        <f t="shared" ref="AU9" si="5">IF(AND(F9="",J9="",N9="",R9="",V9="",Z9="",AD9="",AH9="",AL9="",AP9="",F10="",J10="",N10="",R10="",V10="",Z10="",AD10="",AH10="",AL10="",AP10=""),"",SUM(F9,J9,N9,R9,V9,Z9,AD9,AH9,AL9,AP9,F10,J10,N10,R10,V10,Z10,AD10,AH10,AL10,AP10))</f>
        <v>32</v>
      </c>
      <c r="AV9" s="101"/>
      <c r="AW9" s="101">
        <f t="shared" ref="AW9" si="6">IF(AND(H9="",L9="",P9="",T9="",X9="",AB9="",AF9="",AJ9="",AN9="",AR9="",H10="",L10="",P10="",T10="",X10="",AB10="",AF10="",AJ10="",AN10="",AR10=""),"",SUM(H9,L9,P9,T9,X9,AB9,AF9,AJ9,AN9,AR9,H10,L10,P10,T10,X10,AB10,AF10,AJ10,AN10,AR10))</f>
        <v>11</v>
      </c>
      <c r="AX9" s="101"/>
      <c r="AY9" s="101">
        <f>IF(AND(AU9="",AW9=""),"",(AU9-AW9))</f>
        <v>21</v>
      </c>
      <c r="AZ9" s="116"/>
      <c r="BA9" s="169">
        <v>2</v>
      </c>
      <c r="BB9" s="170"/>
      <c r="BC9" s="100">
        <f>IF(AND(G9="",K9="",O9="",S9="",W9="",AA9="",AE9="",AI9="",AM9="",AQ9="",G10="",K10="",O10="",S10="",W10="",AA10="",AE10="",AI10="",AM10="",AQ10=""),"",COUNTIF(E9:AR10,"○"))</f>
        <v>8</v>
      </c>
      <c r="BD9" s="101"/>
      <c r="BE9" s="101">
        <f>IF(AND(G9="",K9="",O9="",S9="",W9="",AA9="",AE9="",AI9="",AM9="",AQ9="",G10="",K10="",O10="",S10="",W10="",AA10="",AE10="",AI10="",AM10="",AQ10=""),"",COUNTIF(E9:AR10,"●"))</f>
        <v>2</v>
      </c>
      <c r="BF9" s="101"/>
      <c r="BG9" s="101">
        <f>IF(AND(G9="",K9="",O9="",S9="",W9="",AA9="",AE9="",AI9="",AM9="",AQ9="",G10="",K10="",O10="",S10="",W10="",AA10="",AE10="",AI10="",AM10="",AQ10=""),"",COUNTIF(E9:AR10,"△"))</f>
        <v>0</v>
      </c>
      <c r="BH9" s="101"/>
      <c r="BI9" s="101">
        <f>IF(AND(G9="",K9="",O9="",S9="",W9="",AA9="",AE9="",AI9="",AM9="",AQ9="",G10="",K10="",O10="",S10="",W10="",AA10="",AE10="",AI10="",AM10="",AQ10=""),"",SUM(COUNTIF(E9:AR10,{"○","●","△"})))</f>
        <v>10</v>
      </c>
      <c r="BJ9" s="104"/>
    </row>
    <row r="10" spans="1:64" ht="20.100000000000001" customHeight="1">
      <c r="A10" s="252"/>
      <c r="B10" s="253"/>
      <c r="C10" s="253"/>
      <c r="D10" s="254"/>
      <c r="E10" s="29">
        <f>I8</f>
        <v>16</v>
      </c>
      <c r="F10" s="30">
        <f>IF(L8="","",L8)</f>
        <v>3</v>
      </c>
      <c r="G10" s="89" t="str">
        <f t="shared" si="4"/>
        <v>○</v>
      </c>
      <c r="H10" s="31">
        <f>IF(J8="","",J8)</f>
        <v>0</v>
      </c>
      <c r="I10" s="127"/>
      <c r="J10" s="128"/>
      <c r="K10" s="128"/>
      <c r="L10" s="129"/>
      <c r="M10" s="14">
        <v>21</v>
      </c>
      <c r="N10" s="15">
        <v>3</v>
      </c>
      <c r="O10" s="89" t="str">
        <f>IF(N10="","",IF(N10=P10,"△",IF(N10&gt;P10,"○","●")))</f>
        <v>○</v>
      </c>
      <c r="P10" s="17">
        <v>0</v>
      </c>
      <c r="Q10" s="14">
        <v>22</v>
      </c>
      <c r="R10" s="15">
        <v>4</v>
      </c>
      <c r="S10" s="89" t="str">
        <f>IF(R10="","",IF(R10=T10,"△",IF(R10&gt;T10,"○","●")))</f>
        <v>○</v>
      </c>
      <c r="T10" s="17">
        <v>1</v>
      </c>
      <c r="U10" s="14">
        <v>23</v>
      </c>
      <c r="V10" s="15">
        <v>3</v>
      </c>
      <c r="W10" s="89" t="str">
        <f t="shared" si="2"/>
        <v>○</v>
      </c>
      <c r="X10" s="17">
        <v>0</v>
      </c>
      <c r="Y10" s="14">
        <v>24</v>
      </c>
      <c r="Z10" s="15">
        <v>0</v>
      </c>
      <c r="AA10" s="89" t="str">
        <f t="shared" si="3"/>
        <v>●</v>
      </c>
      <c r="AB10" s="17">
        <v>4</v>
      </c>
      <c r="AC10" s="55"/>
      <c r="AD10" s="56"/>
      <c r="AE10" s="53"/>
      <c r="AF10" s="57"/>
      <c r="AG10" s="55"/>
      <c r="AH10" s="56"/>
      <c r="AI10" s="53"/>
      <c r="AJ10" s="57"/>
      <c r="AK10" s="55"/>
      <c r="AL10" s="56"/>
      <c r="AM10" s="53"/>
      <c r="AN10" s="57"/>
      <c r="AO10" s="58"/>
      <c r="AP10" s="56"/>
      <c r="AQ10" s="53"/>
      <c r="AR10" s="59"/>
      <c r="AS10" s="122"/>
      <c r="AT10" s="118"/>
      <c r="AU10" s="118"/>
      <c r="AV10" s="118"/>
      <c r="AW10" s="118"/>
      <c r="AX10" s="118"/>
      <c r="AY10" s="118"/>
      <c r="AZ10" s="119"/>
      <c r="BA10" s="173"/>
      <c r="BB10" s="174"/>
      <c r="BC10" s="122"/>
      <c r="BD10" s="118"/>
      <c r="BE10" s="118"/>
      <c r="BF10" s="118"/>
      <c r="BG10" s="118"/>
      <c r="BH10" s="118"/>
      <c r="BI10" s="118"/>
      <c r="BJ10" s="123"/>
    </row>
    <row r="11" spans="1:64" ht="20.100000000000001" customHeight="1">
      <c r="A11" s="249" t="s">
        <v>38</v>
      </c>
      <c r="B11" s="250"/>
      <c r="C11" s="250"/>
      <c r="D11" s="251"/>
      <c r="E11" s="20">
        <f>M7</f>
        <v>2</v>
      </c>
      <c r="F11" s="21">
        <f>IF(P7="","",P7)</f>
        <v>3</v>
      </c>
      <c r="G11" s="88" t="str">
        <f t="shared" si="4"/>
        <v>○</v>
      </c>
      <c r="H11" s="23">
        <f>IF(N7="","",N7)</f>
        <v>1</v>
      </c>
      <c r="I11" s="24">
        <f>M9</f>
        <v>6</v>
      </c>
      <c r="J11" s="32">
        <f>IF(P9="","",P9)</f>
        <v>1</v>
      </c>
      <c r="K11" s="91" t="str">
        <f t="shared" ref="K11:K18" si="7">IF(J11="","",IF(J11=L11,"△",IF(J11&gt;L11,"○","●")))</f>
        <v>●</v>
      </c>
      <c r="L11" s="23">
        <f>IF(N9="","",N9)</f>
        <v>4</v>
      </c>
      <c r="M11" s="110"/>
      <c r="N11" s="111"/>
      <c r="O11" s="111"/>
      <c r="P11" s="126"/>
      <c r="Q11" s="24">
        <v>10</v>
      </c>
      <c r="R11" s="25">
        <v>1</v>
      </c>
      <c r="S11" s="88" t="str">
        <f>IF(R11="","",IF(R11=T11,"△",IF(R11&gt;T11,"○","●")))</f>
        <v>○</v>
      </c>
      <c r="T11" s="26">
        <v>0</v>
      </c>
      <c r="U11" s="24">
        <v>11</v>
      </c>
      <c r="V11" s="25">
        <v>3</v>
      </c>
      <c r="W11" s="88" t="str">
        <f t="shared" si="2"/>
        <v>○</v>
      </c>
      <c r="X11" s="26">
        <v>0</v>
      </c>
      <c r="Y11" s="24">
        <v>12</v>
      </c>
      <c r="Z11" s="25">
        <v>0</v>
      </c>
      <c r="AA11" s="88" t="str">
        <f t="shared" si="3"/>
        <v>●</v>
      </c>
      <c r="AB11" s="26">
        <v>6</v>
      </c>
      <c r="AC11" s="44"/>
      <c r="AD11" s="47"/>
      <c r="AE11" s="42"/>
      <c r="AF11" s="48"/>
      <c r="AG11" s="44"/>
      <c r="AH11" s="47"/>
      <c r="AI11" s="42"/>
      <c r="AJ11" s="48"/>
      <c r="AK11" s="44"/>
      <c r="AL11" s="47"/>
      <c r="AM11" s="42"/>
      <c r="AN11" s="48"/>
      <c r="AO11" s="49"/>
      <c r="AP11" s="47"/>
      <c r="AQ11" s="42"/>
      <c r="AR11" s="50"/>
      <c r="AS11" s="100">
        <f>IF(AND(BC11="",BE11="",BG11=""),"",SUM(BC11*3+BE11*0+BG11*1))</f>
        <v>13</v>
      </c>
      <c r="AT11" s="101"/>
      <c r="AU11" s="101">
        <f t="shared" ref="AU11" si="8">IF(AND(F11="",J11="",N11="",R11="",V11="",Z11="",AD11="",AH11="",AL11="",AP11="",F12="",J12="",N12="",R12="",V12="",Z12="",AD12="",AH12="",AL12="",AP12=""),"",SUM(F11,J11,N11,R11,V11,Z11,AD11,AH11,AL11,AP11,F12,J12,N12,R12,V12,Z12,AD12,AH12,AL12,AP12))</f>
        <v>12</v>
      </c>
      <c r="AV11" s="101"/>
      <c r="AW11" s="101">
        <f t="shared" ref="AW11" si="9">IF(AND(H11="",L11="",P11="",T11="",X11="",AB11="",AF11="",AJ11="",AN11="",AR11="",H12="",L12="",P12="",T12="",X12="",AB12="",AF12="",AJ12="",AN12="",AR12=""),"",SUM(H11,L11,P11,T11,X11,AB11,AF11,AJ11,AN11,AR11,H12,L12,P12,T12,X12,AB12,AF12,AJ12,AN12,AR12))</f>
        <v>19</v>
      </c>
      <c r="AX11" s="101"/>
      <c r="AY11" s="101">
        <f t="shared" ref="AY11" si="10">IF(AND(AU11="",AW11=""),"",(AU11-AW11))</f>
        <v>-7</v>
      </c>
      <c r="AZ11" s="116"/>
      <c r="BA11" s="169">
        <v>3</v>
      </c>
      <c r="BB11" s="170"/>
      <c r="BC11" s="100">
        <f>IF(AND(G11="",K11="",O11="",S11="",W11="",AA11="",AE11="",AI11="",AM11="",AQ11="",G12="",K12="",O12="",S12="",W12="",AA12="",AE12="",AI12="",AM12="",AQ12=""),"",COUNTIF(E11:AR12,"○"))</f>
        <v>4</v>
      </c>
      <c r="BD11" s="101"/>
      <c r="BE11" s="101">
        <f>IF(AND(G11="",K11="",O11="",S11="",W11="",AA11="",AE11="",AI11="",AM11="",AQ11="",G12="",K12="",O12="",S12="",W12="",AA12="",AE12="",AI12="",AM12="",AQ12=""),"",COUNTIF(E11:AR12,"●"))</f>
        <v>5</v>
      </c>
      <c r="BF11" s="101"/>
      <c r="BG11" s="101">
        <f>IF(AND(G11="",K11="",O11="",S11="",W11="",AA11="",AE11="",AI11="",AM11="",AQ11="",G12="",K12="",O12="",S12="",W12="",AA12="",AE12="",AI12="",AM12="",AQ12=""),"",COUNTIF(E11:AR12,"△"))</f>
        <v>1</v>
      </c>
      <c r="BH11" s="101"/>
      <c r="BI11" s="101">
        <f>IF(AND(G11="",K11="",O11="",S11="",W11="",AA11="",AE11="",AI11="",AM11="",AQ11="",G12="",K12="",O12="",S12="",W12="",AA12="",AE12="",AI12="",AM12="",AQ12=""),"",SUM(COUNTIF(E11:AR12,{"○","●","△"})))</f>
        <v>10</v>
      </c>
      <c r="BJ11" s="104"/>
    </row>
    <row r="12" spans="1:64" ht="20.100000000000001" customHeight="1">
      <c r="A12" s="252"/>
      <c r="B12" s="253"/>
      <c r="C12" s="253"/>
      <c r="D12" s="254"/>
      <c r="E12" s="29">
        <f>M8</f>
        <v>17</v>
      </c>
      <c r="F12" s="30">
        <f>IF(P8="","",P8)</f>
        <v>3</v>
      </c>
      <c r="G12" s="89" t="str">
        <f t="shared" si="4"/>
        <v>○</v>
      </c>
      <c r="H12" s="31">
        <f>IF(N8="","",N8)</f>
        <v>0</v>
      </c>
      <c r="I12" s="14">
        <f>M10</f>
        <v>21</v>
      </c>
      <c r="J12" s="30">
        <f>IF(P10="","",P10)</f>
        <v>0</v>
      </c>
      <c r="K12" s="89" t="str">
        <f t="shared" si="7"/>
        <v>●</v>
      </c>
      <c r="L12" s="31">
        <f>IF(N10="","",N10)</f>
        <v>3</v>
      </c>
      <c r="M12" s="127"/>
      <c r="N12" s="128"/>
      <c r="O12" s="128"/>
      <c r="P12" s="129"/>
      <c r="Q12" s="14">
        <v>25</v>
      </c>
      <c r="R12" s="15">
        <v>0</v>
      </c>
      <c r="S12" s="89" t="str">
        <f>IF(R12="","",IF(R12=T12,"△",IF(R12&gt;T12,"○","●")))</f>
        <v>●</v>
      </c>
      <c r="T12" s="17">
        <v>1</v>
      </c>
      <c r="U12" s="14">
        <v>26</v>
      </c>
      <c r="V12" s="15">
        <v>1</v>
      </c>
      <c r="W12" s="89" t="str">
        <f t="shared" si="2"/>
        <v>△</v>
      </c>
      <c r="X12" s="17">
        <v>1</v>
      </c>
      <c r="Y12" s="14">
        <v>27</v>
      </c>
      <c r="Z12" s="15">
        <v>0</v>
      </c>
      <c r="AA12" s="89" t="str">
        <f t="shared" si="3"/>
        <v>●</v>
      </c>
      <c r="AB12" s="17">
        <v>3</v>
      </c>
      <c r="AC12" s="55"/>
      <c r="AD12" s="56"/>
      <c r="AE12" s="53"/>
      <c r="AF12" s="57"/>
      <c r="AG12" s="55"/>
      <c r="AH12" s="56"/>
      <c r="AI12" s="53"/>
      <c r="AJ12" s="57"/>
      <c r="AK12" s="55"/>
      <c r="AL12" s="56"/>
      <c r="AM12" s="53"/>
      <c r="AN12" s="57"/>
      <c r="AO12" s="58"/>
      <c r="AP12" s="56"/>
      <c r="AQ12" s="53"/>
      <c r="AR12" s="59"/>
      <c r="AS12" s="122"/>
      <c r="AT12" s="118"/>
      <c r="AU12" s="118"/>
      <c r="AV12" s="118"/>
      <c r="AW12" s="118"/>
      <c r="AX12" s="118"/>
      <c r="AY12" s="118"/>
      <c r="AZ12" s="119"/>
      <c r="BA12" s="173"/>
      <c r="BB12" s="174"/>
      <c r="BC12" s="122"/>
      <c r="BD12" s="118"/>
      <c r="BE12" s="118"/>
      <c r="BF12" s="118"/>
      <c r="BG12" s="118"/>
      <c r="BH12" s="118"/>
      <c r="BI12" s="118"/>
      <c r="BJ12" s="123"/>
    </row>
    <row r="13" spans="1:64" ht="20.100000000000001" customHeight="1">
      <c r="A13" s="249" t="s">
        <v>39</v>
      </c>
      <c r="B13" s="250"/>
      <c r="C13" s="250"/>
      <c r="D13" s="251"/>
      <c r="E13" s="20">
        <f>Q7</f>
        <v>3</v>
      </c>
      <c r="F13" s="21">
        <f>IF(T7="","",T7)</f>
        <v>1</v>
      </c>
      <c r="G13" s="88" t="str">
        <f t="shared" si="4"/>
        <v>△</v>
      </c>
      <c r="H13" s="23">
        <f>IF(R7="","",R7)</f>
        <v>1</v>
      </c>
      <c r="I13" s="24">
        <f>Q9</f>
        <v>7</v>
      </c>
      <c r="J13" s="21">
        <f>IF(T9="","",T9)</f>
        <v>0</v>
      </c>
      <c r="K13" s="88" t="str">
        <f t="shared" si="7"/>
        <v>●</v>
      </c>
      <c r="L13" s="23">
        <f>IF(R9="","",R9)</f>
        <v>2</v>
      </c>
      <c r="M13" s="24">
        <f>Q11</f>
        <v>10</v>
      </c>
      <c r="N13" s="32">
        <f>IF(T11="","",T11)</f>
        <v>0</v>
      </c>
      <c r="O13" s="91" t="str">
        <f t="shared" ref="O13:O18" si="11">IF(N13="","",IF(N13=P13,"△",IF(N13&gt;P13,"○","●")))</f>
        <v>●</v>
      </c>
      <c r="P13" s="23">
        <f>IF(R11="","",R11)</f>
        <v>1</v>
      </c>
      <c r="Q13" s="110"/>
      <c r="R13" s="111"/>
      <c r="S13" s="111"/>
      <c r="T13" s="126"/>
      <c r="U13" s="24">
        <v>13</v>
      </c>
      <c r="V13" s="25">
        <v>1</v>
      </c>
      <c r="W13" s="88" t="str">
        <f t="shared" si="2"/>
        <v>○</v>
      </c>
      <c r="X13" s="26">
        <v>0</v>
      </c>
      <c r="Y13" s="24">
        <v>14</v>
      </c>
      <c r="Z13" s="25">
        <v>0</v>
      </c>
      <c r="AA13" s="88" t="str">
        <f t="shared" si="3"/>
        <v>●</v>
      </c>
      <c r="AB13" s="26">
        <v>7</v>
      </c>
      <c r="AC13" s="44"/>
      <c r="AD13" s="47"/>
      <c r="AE13" s="42"/>
      <c r="AF13" s="48"/>
      <c r="AG13" s="44"/>
      <c r="AH13" s="47"/>
      <c r="AI13" s="42"/>
      <c r="AJ13" s="48"/>
      <c r="AK13" s="44"/>
      <c r="AL13" s="47"/>
      <c r="AM13" s="42"/>
      <c r="AN13" s="48"/>
      <c r="AO13" s="49"/>
      <c r="AP13" s="47"/>
      <c r="AQ13" s="42"/>
      <c r="AR13" s="50"/>
      <c r="AS13" s="100">
        <f>IF(AND(BC13="",BE13="",BG13=""),"",SUM(BC13*3+BE13*0+BG13*1))</f>
        <v>8</v>
      </c>
      <c r="AT13" s="101"/>
      <c r="AU13" s="101">
        <f t="shared" ref="AU13" si="12">IF(AND(F13="",J13="",N13="",R13="",V13="",Z13="",AD13="",AH13="",AL13="",AP13="",F14="",J14="",N14="",R14="",V14="",Z14="",AD14="",AH14="",AL14="",AP14=""),"",SUM(F13,J13,N13,R13,V13,Z13,AD13,AH13,AL13,AP13,F14,J14,N14,R14,V14,Z14,AD14,AH14,AL14,AP14))</f>
        <v>5</v>
      </c>
      <c r="AV13" s="101"/>
      <c r="AW13" s="101">
        <f t="shared" ref="AW13" si="13">IF(AND(H13="",L13="",P13="",T13="",X13="",AB13="",AF13="",AJ13="",AN13="",AR13="",H14="",L14="",P14="",T14="",X14="",AB14="",AF14="",AJ14="",AN14="",AR14=""),"",SUM(H13,L13,P13,T13,X13,AB13,AF13,AJ13,AN13,AR13,H14,L14,P14,T14,X14,AB14,AF14,AJ14,AN14,AR14))</f>
        <v>19</v>
      </c>
      <c r="AX13" s="101"/>
      <c r="AY13" s="101">
        <f t="shared" ref="AY13" si="14">IF(AND(AU13="",AW13=""),"",(AU13-AW13))</f>
        <v>-14</v>
      </c>
      <c r="AZ13" s="116"/>
      <c r="BA13" s="169">
        <v>4</v>
      </c>
      <c r="BB13" s="170"/>
      <c r="BC13" s="100">
        <f>IF(AND(G13="",K13="",O13="",S13="",W13="",AA13="",AE13="",AI13="",AM13="",AQ13="",G14="",K14="",O14="",S14="",W14="",AA14="",AE14="",AI14="",AM14="",AQ14=""),"",COUNTIF(E13:AR14,"○"))</f>
        <v>2</v>
      </c>
      <c r="BD13" s="101"/>
      <c r="BE13" s="101">
        <f>IF(AND(G13="",K13="",O13="",S13="",W13="",AA13="",AE13="",AI13="",AM13="",AQ13="",G14="",K14="",O14="",S14="",W14="",AA14="",AE14="",AI14="",AM14="",AQ14=""),"",COUNTIF(E13:AR14,"●"))</f>
        <v>6</v>
      </c>
      <c r="BF13" s="101"/>
      <c r="BG13" s="101">
        <f>IF(AND(G13="",K13="",O13="",S13="",W13="",AA13="",AE13="",AI13="",AM13="",AQ13="",G14="",K14="",O14="",S14="",W14="",AA14="",AE14="",AI14="",AM14="",AQ14=""),"",COUNTIF(E13:AR14,"△"))</f>
        <v>2</v>
      </c>
      <c r="BH13" s="101"/>
      <c r="BI13" s="101">
        <f>IF(AND(G13="",K13="",O13="",S13="",W13="",AA13="",AE13="",AI13="",AM13="",AQ13="",G14="",K14="",O14="",S14="",W14="",AA14="",AE14="",AI14="",AM14="",AQ14=""),"",SUM(COUNTIF(E13:AR14,{"○","●","△"})))</f>
        <v>10</v>
      </c>
      <c r="BJ13" s="104"/>
      <c r="BL13" s="34"/>
    </row>
    <row r="14" spans="1:64" ht="20.100000000000001" customHeight="1">
      <c r="A14" s="252"/>
      <c r="B14" s="253"/>
      <c r="C14" s="253"/>
      <c r="D14" s="254"/>
      <c r="E14" s="29">
        <f>Q8</f>
        <v>18</v>
      </c>
      <c r="F14" s="30">
        <f>IF(T8="","",T8)</f>
        <v>1</v>
      </c>
      <c r="G14" s="89" t="str">
        <f t="shared" si="4"/>
        <v>●</v>
      </c>
      <c r="H14" s="31">
        <f>IF(R8="","",R8)</f>
        <v>3</v>
      </c>
      <c r="I14" s="14">
        <f>Q10</f>
        <v>22</v>
      </c>
      <c r="J14" s="30">
        <f>IF(T10="","",T10)</f>
        <v>1</v>
      </c>
      <c r="K14" s="89" t="str">
        <f t="shared" si="7"/>
        <v>●</v>
      </c>
      <c r="L14" s="31">
        <f>IF(R10="","",R10)</f>
        <v>4</v>
      </c>
      <c r="M14" s="14">
        <f>Q12</f>
        <v>25</v>
      </c>
      <c r="N14" s="30">
        <f>IF(T12="","",T12)</f>
        <v>1</v>
      </c>
      <c r="O14" s="89" t="str">
        <f t="shared" si="11"/>
        <v>○</v>
      </c>
      <c r="P14" s="31">
        <f>IF(R12="","",R12)</f>
        <v>0</v>
      </c>
      <c r="Q14" s="127"/>
      <c r="R14" s="128"/>
      <c r="S14" s="128"/>
      <c r="T14" s="129"/>
      <c r="U14" s="14">
        <v>28</v>
      </c>
      <c r="V14" s="15">
        <v>0</v>
      </c>
      <c r="W14" s="89" t="str">
        <f t="shared" si="2"/>
        <v>△</v>
      </c>
      <c r="X14" s="17">
        <v>0</v>
      </c>
      <c r="Y14" s="14">
        <v>29</v>
      </c>
      <c r="Z14" s="15">
        <v>0</v>
      </c>
      <c r="AA14" s="89" t="str">
        <f t="shared" si="3"/>
        <v>●</v>
      </c>
      <c r="AB14" s="17">
        <v>1</v>
      </c>
      <c r="AC14" s="55"/>
      <c r="AD14" s="56"/>
      <c r="AE14" s="53"/>
      <c r="AF14" s="57"/>
      <c r="AG14" s="55"/>
      <c r="AH14" s="56"/>
      <c r="AI14" s="53"/>
      <c r="AJ14" s="57"/>
      <c r="AK14" s="55"/>
      <c r="AL14" s="56"/>
      <c r="AM14" s="53"/>
      <c r="AN14" s="57"/>
      <c r="AO14" s="58"/>
      <c r="AP14" s="56"/>
      <c r="AQ14" s="53"/>
      <c r="AR14" s="59"/>
      <c r="AS14" s="122"/>
      <c r="AT14" s="118"/>
      <c r="AU14" s="118"/>
      <c r="AV14" s="118"/>
      <c r="AW14" s="118"/>
      <c r="AX14" s="118"/>
      <c r="AY14" s="118"/>
      <c r="AZ14" s="119"/>
      <c r="BA14" s="173"/>
      <c r="BB14" s="174"/>
      <c r="BC14" s="122"/>
      <c r="BD14" s="118"/>
      <c r="BE14" s="118"/>
      <c r="BF14" s="118"/>
      <c r="BG14" s="118"/>
      <c r="BH14" s="118"/>
      <c r="BI14" s="118"/>
      <c r="BJ14" s="123"/>
    </row>
    <row r="15" spans="1:64" ht="20.100000000000001" customHeight="1">
      <c r="A15" s="249" t="s">
        <v>40</v>
      </c>
      <c r="B15" s="250"/>
      <c r="C15" s="250"/>
      <c r="D15" s="251"/>
      <c r="E15" s="20">
        <f>U7</f>
        <v>4</v>
      </c>
      <c r="F15" s="21">
        <f>IF(X7="","",X7)</f>
        <v>4</v>
      </c>
      <c r="G15" s="88" t="str">
        <f t="shared" si="4"/>
        <v>○</v>
      </c>
      <c r="H15" s="23">
        <f>IF(V7="","",V7)</f>
        <v>1</v>
      </c>
      <c r="I15" s="24">
        <f>U9</f>
        <v>8</v>
      </c>
      <c r="J15" s="21">
        <f>IF(X9="","",X9)</f>
        <v>0</v>
      </c>
      <c r="K15" s="88" t="str">
        <f t="shared" si="7"/>
        <v>●</v>
      </c>
      <c r="L15" s="23">
        <f>IF(V9="","",V9)</f>
        <v>6</v>
      </c>
      <c r="M15" s="24">
        <f>U11</f>
        <v>11</v>
      </c>
      <c r="N15" s="21">
        <f>IF(X11="","",X11)</f>
        <v>0</v>
      </c>
      <c r="O15" s="88" t="str">
        <f t="shared" si="11"/>
        <v>●</v>
      </c>
      <c r="P15" s="23">
        <f>IF(V11="","",V11)</f>
        <v>3</v>
      </c>
      <c r="Q15" s="24">
        <f>U13</f>
        <v>13</v>
      </c>
      <c r="R15" s="32">
        <f>IF(X13="","",X13)</f>
        <v>0</v>
      </c>
      <c r="S15" s="91" t="str">
        <f t="shared" ref="S15:S18" si="15">IF(R15="","",IF(R15=T15,"△",IF(R15&gt;T15,"○","●")))</f>
        <v>●</v>
      </c>
      <c r="T15" s="23">
        <f>IF(V13="","",V13)</f>
        <v>1</v>
      </c>
      <c r="U15" s="110"/>
      <c r="V15" s="111"/>
      <c r="W15" s="111"/>
      <c r="X15" s="126"/>
      <c r="Y15" s="24">
        <v>15</v>
      </c>
      <c r="Z15" s="25">
        <v>0</v>
      </c>
      <c r="AA15" s="88" t="str">
        <f t="shared" si="3"/>
        <v>●</v>
      </c>
      <c r="AB15" s="26">
        <v>6</v>
      </c>
      <c r="AC15" s="44"/>
      <c r="AD15" s="47"/>
      <c r="AE15" s="42"/>
      <c r="AF15" s="48"/>
      <c r="AG15" s="44"/>
      <c r="AH15" s="47"/>
      <c r="AI15" s="42"/>
      <c r="AJ15" s="48"/>
      <c r="AK15" s="44"/>
      <c r="AL15" s="47"/>
      <c r="AM15" s="42"/>
      <c r="AN15" s="48"/>
      <c r="AO15" s="49"/>
      <c r="AP15" s="47"/>
      <c r="AQ15" s="42"/>
      <c r="AR15" s="50"/>
      <c r="AS15" s="100">
        <f>IF(AND(BC15="",BE15="",BG15=""),"",SUM(BC15*3+BE15*0+BG15*1))</f>
        <v>5</v>
      </c>
      <c r="AT15" s="101"/>
      <c r="AU15" s="101">
        <f t="shared" ref="AU15" si="16">IF(AND(F15="",J15="",N15="",R15="",V15="",Z15="",AD15="",AH15="",AL15="",AP15="",F16="",J16="",N16="",R16="",V16="",Z16="",AD16="",AH16="",AL16="",AP16=""),"",SUM(F15,J15,N15,R15,V15,Z15,AD15,AH15,AL15,AP15,F16,J16,N16,R16,V16,Z16,AD16,AH16,AL16,AP16))</f>
        <v>6</v>
      </c>
      <c r="AV15" s="101"/>
      <c r="AW15" s="101">
        <f t="shared" ref="AW15" si="17">IF(AND(H15="",L15="",P15="",T15="",X15="",AB15="",AF15="",AJ15="",AN15="",AR15="",H16="",L16="",P16="",T16="",X16="",AB16="",AF16="",AJ16="",AN16="",AR16=""),"",SUM(H15,L15,P15,T15,X15,AB15,AF15,AJ15,AN15,AR15,H16,L16,P16,T16,X16,AB16,AF16,AJ16,AN16,AR16))</f>
        <v>33</v>
      </c>
      <c r="AX15" s="101"/>
      <c r="AY15" s="101">
        <f t="shared" ref="AY15" si="18">IF(AND(AU15="",AW15=""),"",(AU15-AW15))</f>
        <v>-27</v>
      </c>
      <c r="AZ15" s="116"/>
      <c r="BA15" s="169">
        <v>6</v>
      </c>
      <c r="BB15" s="170"/>
      <c r="BC15" s="100">
        <f>IF(AND(G15="",K15="",O15="",S15="",W15="",AA15="",AE15="",AI15="",AM15="",AQ15="",G16="",K16="",O16="",S16="",W16="",AA16="",AE16="",AI16="",AM16="",AQ16=""),"",COUNTIF(E15:AR16,"○"))</f>
        <v>1</v>
      </c>
      <c r="BD15" s="101"/>
      <c r="BE15" s="101">
        <f>IF(AND(G15="",K15="",O15="",S15="",W15="",AA15="",AE15="",AI15="",AM15="",AQ15="",G16="",K16="",O16="",S16="",W16="",AA16="",AE16="",AI16="",AM16="",AQ16=""),"",COUNTIF(E15:AR16,"●"))</f>
        <v>7</v>
      </c>
      <c r="BF15" s="101"/>
      <c r="BG15" s="101">
        <f>IF(AND(G15="",K15="",O15="",S15="",W15="",AA15="",AE15="",AI15="",AM15="",AQ15="",G16="",K16="",O16="",S16="",W16="",AA16="",AE16="",AI16="",AM16="",AQ16=""),"",COUNTIF(E15:AR16,"△"))</f>
        <v>2</v>
      </c>
      <c r="BH15" s="101"/>
      <c r="BI15" s="101">
        <f>IF(AND(G15="",K15="",O15="",S15="",W15="",AA15="",AE15="",AI15="",AM15="",AQ15="",G16="",K16="",O16="",S16="",W16="",AA16="",AE16="",AI16="",AM16="",AQ16=""),"",SUM(COUNTIF(E15:AR16,{"○","●","△"})))</f>
        <v>10</v>
      </c>
      <c r="BJ15" s="104"/>
    </row>
    <row r="16" spans="1:64" ht="20.100000000000001" customHeight="1">
      <c r="A16" s="252"/>
      <c r="B16" s="253"/>
      <c r="C16" s="253"/>
      <c r="D16" s="254"/>
      <c r="E16" s="29">
        <f>U8</f>
        <v>19</v>
      </c>
      <c r="F16" s="30">
        <f>IF(X8="","",X8)</f>
        <v>1</v>
      </c>
      <c r="G16" s="89" t="str">
        <f t="shared" si="4"/>
        <v>●</v>
      </c>
      <c r="H16" s="31">
        <f>IF(V8="","",V8)</f>
        <v>2</v>
      </c>
      <c r="I16" s="14">
        <f>U10</f>
        <v>23</v>
      </c>
      <c r="J16" s="30">
        <f>IF(X10="","",X10)</f>
        <v>0</v>
      </c>
      <c r="K16" s="89" t="str">
        <f t="shared" si="7"/>
        <v>●</v>
      </c>
      <c r="L16" s="31">
        <f>IF(V10="","",V10)</f>
        <v>3</v>
      </c>
      <c r="M16" s="14">
        <f>U12</f>
        <v>26</v>
      </c>
      <c r="N16" s="30">
        <f>IF(X12="","",X12)</f>
        <v>1</v>
      </c>
      <c r="O16" s="89" t="str">
        <f t="shared" si="11"/>
        <v>△</v>
      </c>
      <c r="P16" s="31">
        <f>IF(V12="","",V12)</f>
        <v>1</v>
      </c>
      <c r="Q16" s="14">
        <f>U14</f>
        <v>28</v>
      </c>
      <c r="R16" s="30">
        <f>IF(X14="","",X14)</f>
        <v>0</v>
      </c>
      <c r="S16" s="89" t="str">
        <f t="shared" si="15"/>
        <v>△</v>
      </c>
      <c r="T16" s="31">
        <f>IF(V14="","",V14)</f>
        <v>0</v>
      </c>
      <c r="U16" s="127"/>
      <c r="V16" s="128"/>
      <c r="W16" s="128"/>
      <c r="X16" s="129"/>
      <c r="Y16" s="14">
        <v>30</v>
      </c>
      <c r="Z16" s="15">
        <v>0</v>
      </c>
      <c r="AA16" s="89" t="str">
        <f t="shared" si="3"/>
        <v>●</v>
      </c>
      <c r="AB16" s="17">
        <v>10</v>
      </c>
      <c r="AC16" s="55"/>
      <c r="AD16" s="56"/>
      <c r="AE16" s="53"/>
      <c r="AF16" s="57"/>
      <c r="AG16" s="55"/>
      <c r="AH16" s="56"/>
      <c r="AI16" s="53"/>
      <c r="AJ16" s="57"/>
      <c r="AK16" s="55"/>
      <c r="AL16" s="56"/>
      <c r="AM16" s="53"/>
      <c r="AN16" s="57"/>
      <c r="AO16" s="58"/>
      <c r="AP16" s="56"/>
      <c r="AQ16" s="53"/>
      <c r="AR16" s="59"/>
      <c r="AS16" s="122"/>
      <c r="AT16" s="118"/>
      <c r="AU16" s="118"/>
      <c r="AV16" s="118"/>
      <c r="AW16" s="118"/>
      <c r="AX16" s="118"/>
      <c r="AY16" s="118"/>
      <c r="AZ16" s="119"/>
      <c r="BA16" s="173"/>
      <c r="BB16" s="174"/>
      <c r="BC16" s="122"/>
      <c r="BD16" s="118"/>
      <c r="BE16" s="118"/>
      <c r="BF16" s="118"/>
      <c r="BG16" s="118"/>
      <c r="BH16" s="118"/>
      <c r="BI16" s="118"/>
      <c r="BJ16" s="123"/>
    </row>
    <row r="17" spans="1:62" ht="20.100000000000001" customHeight="1">
      <c r="A17" s="249" t="s">
        <v>41</v>
      </c>
      <c r="B17" s="250"/>
      <c r="C17" s="250"/>
      <c r="D17" s="251"/>
      <c r="E17" s="20">
        <f>Y7</f>
        <v>5</v>
      </c>
      <c r="F17" s="21">
        <f>IF(AB7="","",AB7)</f>
        <v>16</v>
      </c>
      <c r="G17" s="88" t="str">
        <f t="shared" si="4"/>
        <v>○</v>
      </c>
      <c r="H17" s="23">
        <f>IF(Z7="","",Z7)</f>
        <v>0</v>
      </c>
      <c r="I17" s="24">
        <f>Y9</f>
        <v>9</v>
      </c>
      <c r="J17" s="21">
        <f>IF(AB9="","",AB9)</f>
        <v>2</v>
      </c>
      <c r="K17" s="88" t="str">
        <f t="shared" si="7"/>
        <v>○</v>
      </c>
      <c r="L17" s="23">
        <f>IF(Z9="","",Z9)</f>
        <v>0</v>
      </c>
      <c r="M17" s="24">
        <f>Y11</f>
        <v>12</v>
      </c>
      <c r="N17" s="21">
        <f>IF(AB11="","",AB11)</f>
        <v>6</v>
      </c>
      <c r="O17" s="88" t="str">
        <f t="shared" si="11"/>
        <v>○</v>
      </c>
      <c r="P17" s="23">
        <f>IF(Z11="","",Z11)</f>
        <v>0</v>
      </c>
      <c r="Q17" s="24">
        <f>Y13</f>
        <v>14</v>
      </c>
      <c r="R17" s="21">
        <f>IF(AB13="","",AB13)</f>
        <v>7</v>
      </c>
      <c r="S17" s="88" t="str">
        <f t="shared" si="15"/>
        <v>○</v>
      </c>
      <c r="T17" s="23">
        <f>IF(Z13="","",Z13)</f>
        <v>0</v>
      </c>
      <c r="U17" s="24">
        <f>Y15</f>
        <v>15</v>
      </c>
      <c r="V17" s="32">
        <f>IF(AB15="","",AB15)</f>
        <v>6</v>
      </c>
      <c r="W17" s="91" t="str">
        <f t="shared" ref="W17:W18" si="19">IF(V17="","",IF(V17=X17,"△",IF(V17&gt;X17,"○","●")))</f>
        <v>○</v>
      </c>
      <c r="X17" s="23">
        <f>IF(Z15="","",Z15)</f>
        <v>0</v>
      </c>
      <c r="Y17" s="110"/>
      <c r="Z17" s="111"/>
      <c r="AA17" s="111"/>
      <c r="AB17" s="126"/>
      <c r="AC17" s="44"/>
      <c r="AD17" s="47"/>
      <c r="AE17" s="42"/>
      <c r="AF17" s="48"/>
      <c r="AG17" s="44"/>
      <c r="AH17" s="47"/>
      <c r="AI17" s="42"/>
      <c r="AJ17" s="48"/>
      <c r="AK17" s="44"/>
      <c r="AL17" s="47"/>
      <c r="AM17" s="42"/>
      <c r="AN17" s="48"/>
      <c r="AO17" s="49"/>
      <c r="AP17" s="47"/>
      <c r="AQ17" s="42"/>
      <c r="AR17" s="50"/>
      <c r="AS17" s="100">
        <f>IF(AND(BC17="",BE17="",BG17=""),"",SUM(BC17*3+BE17*0+BG17*1))</f>
        <v>30</v>
      </c>
      <c r="AT17" s="101"/>
      <c r="AU17" s="101">
        <f t="shared" ref="AU17" si="20">IF(AND(F17="",J17="",N17="",R17="",V17="",Z17="",AD17="",AH17="",AL17="",AP17="",F18="",J18="",N18="",R18="",V18="",Z18="",AD18="",AH18="",AL18="",AP18=""),"",SUM(F17,J17,N17,R17,V17,Z17,AD17,AH17,AL17,AP17,F18,J18,N18,R18,V18,Z18,AD18,AH18,AL18,AP18))</f>
        <v>61</v>
      </c>
      <c r="AV17" s="101"/>
      <c r="AW17" s="101">
        <f t="shared" ref="AW17" si="21">IF(AND(H17="",L17="",P17="",T17="",X17="",AB17="",AF17="",AJ17="",AN17="",AR17="",H18="",L18="",P18="",T18="",X18="",AB18="",AF18="",AJ18="",AN18="",AR18=""),"",SUM(H17,L17,P17,T17,X17,AB17,AF17,AJ17,AN17,AR17,H18,L18,P18,T18,X18,AB18,AF18,AJ18,AN18,AR18))</f>
        <v>1</v>
      </c>
      <c r="AX17" s="101"/>
      <c r="AY17" s="101">
        <f t="shared" ref="AY17" si="22">IF(AND(AU17="",AW17=""),"",(AU17-AW17))</f>
        <v>60</v>
      </c>
      <c r="AZ17" s="116"/>
      <c r="BA17" s="169">
        <v>1</v>
      </c>
      <c r="BB17" s="170"/>
      <c r="BC17" s="100">
        <f>IF(AND(G17="",K17="",O17="",S17="",W17="",AA17="",AE17="",AI17="",AM17="",AQ17="",G18="",K18="",O18="",S18="",W18="",AA18="",AE18="",AI18="",AM18="",AQ18=""),"",COUNTIF(E17:AR18,"○"))</f>
        <v>10</v>
      </c>
      <c r="BD17" s="101"/>
      <c r="BE17" s="101">
        <f>IF(AND(G17="",K17="",O17="",S17="",W17="",AA17="",AE17="",AI17="",AM17="",AQ17="",G18="",K18="",O18="",S18="",W18="",AA18="",AE18="",AI18="",AM18="",AQ18=""),"",COUNTIF(E17:AR18,"●"))</f>
        <v>0</v>
      </c>
      <c r="BF17" s="101"/>
      <c r="BG17" s="101">
        <f>IF(AND(G17="",K17="",O17="",S17="",W17="",AA17="",AE17="",AI17="",AM17="",AQ17="",G18="",K18="",O18="",S18="",W18="",AA18="",AE18="",AI18="",AM18="",AQ18=""),"",COUNTIF(E17:AR18,"△"))</f>
        <v>0</v>
      </c>
      <c r="BH17" s="101"/>
      <c r="BI17" s="101">
        <f>IF(AND(G17="",K17="",O17="",S17="",W17="",AA17="",AE17="",AI17="",AM17="",AQ17="",G18="",K18="",O18="",S18="",W18="",AA18="",AE18="",AI18="",AM18="",AQ18=""),"",SUM(COUNTIF(E17:AR18,{"○","●","△"})))</f>
        <v>10</v>
      </c>
      <c r="BJ17" s="104"/>
    </row>
    <row r="18" spans="1:62" ht="20.100000000000001" customHeight="1">
      <c r="A18" s="252"/>
      <c r="B18" s="253"/>
      <c r="C18" s="253"/>
      <c r="D18" s="254"/>
      <c r="E18" s="29">
        <f>Y8</f>
        <v>20</v>
      </c>
      <c r="F18" s="30">
        <f>IF(AB8="","",AB8)</f>
        <v>6</v>
      </c>
      <c r="G18" s="89" t="str">
        <f t="shared" si="4"/>
        <v>○</v>
      </c>
      <c r="H18" s="31">
        <f>IF(Z8="","",Z8)</f>
        <v>1</v>
      </c>
      <c r="I18" s="14">
        <f>Y10</f>
        <v>24</v>
      </c>
      <c r="J18" s="30">
        <f>IF(AB10="","",AB10)</f>
        <v>4</v>
      </c>
      <c r="K18" s="89" t="str">
        <f t="shared" si="7"/>
        <v>○</v>
      </c>
      <c r="L18" s="31">
        <f>IF(Z10="","",Z10)</f>
        <v>0</v>
      </c>
      <c r="M18" s="14">
        <f>Y12</f>
        <v>27</v>
      </c>
      <c r="N18" s="30">
        <f>IF(AB12="","",AB12)</f>
        <v>3</v>
      </c>
      <c r="O18" s="89" t="str">
        <f t="shared" si="11"/>
        <v>○</v>
      </c>
      <c r="P18" s="31">
        <f>IF(Z12="","",Z12)</f>
        <v>0</v>
      </c>
      <c r="Q18" s="14">
        <f>Y14</f>
        <v>29</v>
      </c>
      <c r="R18" s="30">
        <f>IF(AB14="","",AB14)</f>
        <v>1</v>
      </c>
      <c r="S18" s="89" t="str">
        <f t="shared" si="15"/>
        <v>○</v>
      </c>
      <c r="T18" s="31">
        <f>IF(Z14="","",Z14)</f>
        <v>0</v>
      </c>
      <c r="U18" s="14">
        <f>Y16</f>
        <v>30</v>
      </c>
      <c r="V18" s="30">
        <f>IF(AB16="","",AB16)</f>
        <v>10</v>
      </c>
      <c r="W18" s="89" t="str">
        <f t="shared" si="19"/>
        <v>○</v>
      </c>
      <c r="X18" s="31">
        <f>IF(Z16="","",Z16)</f>
        <v>0</v>
      </c>
      <c r="Y18" s="127"/>
      <c r="Z18" s="128"/>
      <c r="AA18" s="128"/>
      <c r="AB18" s="129"/>
      <c r="AC18" s="55"/>
      <c r="AD18" s="56"/>
      <c r="AE18" s="53"/>
      <c r="AF18" s="57"/>
      <c r="AG18" s="55"/>
      <c r="AH18" s="56"/>
      <c r="AI18" s="53"/>
      <c r="AJ18" s="57"/>
      <c r="AK18" s="55"/>
      <c r="AL18" s="56"/>
      <c r="AM18" s="53"/>
      <c r="AN18" s="57"/>
      <c r="AO18" s="58"/>
      <c r="AP18" s="56"/>
      <c r="AQ18" s="53"/>
      <c r="AR18" s="59"/>
      <c r="AS18" s="122"/>
      <c r="AT18" s="118"/>
      <c r="AU18" s="118"/>
      <c r="AV18" s="118"/>
      <c r="AW18" s="118"/>
      <c r="AX18" s="118"/>
      <c r="AY18" s="118"/>
      <c r="AZ18" s="119"/>
      <c r="BA18" s="173"/>
      <c r="BB18" s="174"/>
      <c r="BC18" s="122"/>
      <c r="BD18" s="118"/>
      <c r="BE18" s="118"/>
      <c r="BF18" s="118"/>
      <c r="BG18" s="118"/>
      <c r="BH18" s="118"/>
      <c r="BI18" s="118"/>
      <c r="BJ18" s="123"/>
    </row>
    <row r="19" spans="1:62" ht="20.100000000000001" customHeight="1">
      <c r="A19" s="225"/>
      <c r="B19" s="226"/>
      <c r="C19" s="226"/>
      <c r="D19" s="216"/>
      <c r="E19" s="40"/>
      <c r="F19" s="41"/>
      <c r="G19" s="42"/>
      <c r="H19" s="43"/>
      <c r="I19" s="44"/>
      <c r="J19" s="41"/>
      <c r="K19" s="42"/>
      <c r="L19" s="43"/>
      <c r="M19" s="44"/>
      <c r="N19" s="41"/>
      <c r="O19" s="42"/>
      <c r="P19" s="43"/>
      <c r="Q19" s="44"/>
      <c r="R19" s="41"/>
      <c r="S19" s="42"/>
      <c r="T19" s="43"/>
      <c r="U19" s="44"/>
      <c r="V19" s="41"/>
      <c r="W19" s="42"/>
      <c r="X19" s="43"/>
      <c r="Y19" s="44"/>
      <c r="Z19" s="45"/>
      <c r="AA19" s="46"/>
      <c r="AB19" s="43"/>
      <c r="AC19" s="229"/>
      <c r="AD19" s="230"/>
      <c r="AE19" s="230"/>
      <c r="AF19" s="245"/>
      <c r="AG19" s="44"/>
      <c r="AH19" s="47"/>
      <c r="AI19" s="42"/>
      <c r="AJ19" s="48"/>
      <c r="AK19" s="44"/>
      <c r="AL19" s="47"/>
      <c r="AM19" s="42"/>
      <c r="AN19" s="48"/>
      <c r="AO19" s="49"/>
      <c r="AP19" s="47"/>
      <c r="AQ19" s="42"/>
      <c r="AR19" s="50"/>
      <c r="AS19" s="219"/>
      <c r="AT19" s="220"/>
      <c r="AU19" s="220"/>
      <c r="AV19" s="220"/>
      <c r="AW19" s="220"/>
      <c r="AX19" s="220"/>
      <c r="AY19" s="220"/>
      <c r="AZ19" s="235"/>
      <c r="BA19" s="215"/>
      <c r="BB19" s="216"/>
      <c r="BC19" s="219"/>
      <c r="BD19" s="220"/>
      <c r="BE19" s="220"/>
      <c r="BF19" s="220"/>
      <c r="BG19" s="220"/>
      <c r="BH19" s="220"/>
      <c r="BI19" s="220"/>
      <c r="BJ19" s="223"/>
    </row>
    <row r="20" spans="1:62" ht="20.100000000000001" customHeight="1">
      <c r="A20" s="243"/>
      <c r="B20" s="244"/>
      <c r="C20" s="244"/>
      <c r="D20" s="240"/>
      <c r="E20" s="51"/>
      <c r="F20" s="52"/>
      <c r="G20" s="53"/>
      <c r="H20" s="54"/>
      <c r="I20" s="55"/>
      <c r="J20" s="52"/>
      <c r="K20" s="53"/>
      <c r="L20" s="54"/>
      <c r="M20" s="55"/>
      <c r="N20" s="52"/>
      <c r="O20" s="53"/>
      <c r="P20" s="54"/>
      <c r="Q20" s="55"/>
      <c r="R20" s="52"/>
      <c r="S20" s="53"/>
      <c r="T20" s="54"/>
      <c r="U20" s="55"/>
      <c r="V20" s="52"/>
      <c r="W20" s="53"/>
      <c r="X20" s="54"/>
      <c r="Y20" s="55"/>
      <c r="Z20" s="52"/>
      <c r="AA20" s="53"/>
      <c r="AB20" s="54"/>
      <c r="AC20" s="246"/>
      <c r="AD20" s="247"/>
      <c r="AE20" s="247"/>
      <c r="AF20" s="248"/>
      <c r="AG20" s="55"/>
      <c r="AH20" s="56"/>
      <c r="AI20" s="53"/>
      <c r="AJ20" s="57"/>
      <c r="AK20" s="55"/>
      <c r="AL20" s="56"/>
      <c r="AM20" s="53"/>
      <c r="AN20" s="57"/>
      <c r="AO20" s="58"/>
      <c r="AP20" s="56"/>
      <c r="AQ20" s="53"/>
      <c r="AR20" s="59"/>
      <c r="AS20" s="241"/>
      <c r="AT20" s="237"/>
      <c r="AU20" s="237"/>
      <c r="AV20" s="237"/>
      <c r="AW20" s="237"/>
      <c r="AX20" s="237"/>
      <c r="AY20" s="237"/>
      <c r="AZ20" s="238"/>
      <c r="BA20" s="239"/>
      <c r="BB20" s="240"/>
      <c r="BC20" s="241"/>
      <c r="BD20" s="237"/>
      <c r="BE20" s="237"/>
      <c r="BF20" s="237"/>
      <c r="BG20" s="237"/>
      <c r="BH20" s="237"/>
      <c r="BI20" s="237"/>
      <c r="BJ20" s="242"/>
    </row>
    <row r="21" spans="1:62" ht="20.100000000000001" customHeight="1">
      <c r="A21" s="225"/>
      <c r="B21" s="226"/>
      <c r="C21" s="226"/>
      <c r="D21" s="216"/>
      <c r="E21" s="40"/>
      <c r="F21" s="41"/>
      <c r="G21" s="42"/>
      <c r="H21" s="43"/>
      <c r="I21" s="44"/>
      <c r="J21" s="41"/>
      <c r="K21" s="42"/>
      <c r="L21" s="43"/>
      <c r="M21" s="44"/>
      <c r="N21" s="41"/>
      <c r="O21" s="42"/>
      <c r="P21" s="43"/>
      <c r="Q21" s="44"/>
      <c r="R21" s="41"/>
      <c r="S21" s="42"/>
      <c r="T21" s="43"/>
      <c r="U21" s="44"/>
      <c r="V21" s="41"/>
      <c r="W21" s="42"/>
      <c r="X21" s="43"/>
      <c r="Y21" s="44"/>
      <c r="Z21" s="41"/>
      <c r="AA21" s="42"/>
      <c r="AB21" s="43"/>
      <c r="AC21" s="44"/>
      <c r="AD21" s="45"/>
      <c r="AE21" s="46"/>
      <c r="AF21" s="43"/>
      <c r="AG21" s="229"/>
      <c r="AH21" s="230"/>
      <c r="AI21" s="230"/>
      <c r="AJ21" s="245"/>
      <c r="AK21" s="44"/>
      <c r="AL21" s="47"/>
      <c r="AM21" s="42"/>
      <c r="AN21" s="48"/>
      <c r="AO21" s="49"/>
      <c r="AP21" s="47"/>
      <c r="AQ21" s="42"/>
      <c r="AR21" s="50"/>
      <c r="AS21" s="219"/>
      <c r="AT21" s="220"/>
      <c r="AU21" s="220"/>
      <c r="AV21" s="220"/>
      <c r="AW21" s="220"/>
      <c r="AX21" s="220"/>
      <c r="AY21" s="220"/>
      <c r="AZ21" s="235"/>
      <c r="BA21" s="215"/>
      <c r="BB21" s="216"/>
      <c r="BC21" s="219"/>
      <c r="BD21" s="220"/>
      <c r="BE21" s="220"/>
      <c r="BF21" s="220"/>
      <c r="BG21" s="220"/>
      <c r="BH21" s="220"/>
      <c r="BI21" s="220"/>
      <c r="BJ21" s="223"/>
    </row>
    <row r="22" spans="1:62" ht="20.100000000000001" customHeight="1">
      <c r="A22" s="243"/>
      <c r="B22" s="244"/>
      <c r="C22" s="244"/>
      <c r="D22" s="240"/>
      <c r="E22" s="51"/>
      <c r="F22" s="52"/>
      <c r="G22" s="53"/>
      <c r="H22" s="54"/>
      <c r="I22" s="55"/>
      <c r="J22" s="52"/>
      <c r="K22" s="53"/>
      <c r="L22" s="54"/>
      <c r="M22" s="55"/>
      <c r="N22" s="52"/>
      <c r="O22" s="53"/>
      <c r="P22" s="54"/>
      <c r="Q22" s="55"/>
      <c r="R22" s="52"/>
      <c r="S22" s="53"/>
      <c r="T22" s="54"/>
      <c r="U22" s="55"/>
      <c r="V22" s="52"/>
      <c r="W22" s="53"/>
      <c r="X22" s="54"/>
      <c r="Y22" s="55"/>
      <c r="Z22" s="52"/>
      <c r="AA22" s="53"/>
      <c r="AB22" s="54"/>
      <c r="AC22" s="55"/>
      <c r="AD22" s="52"/>
      <c r="AE22" s="53"/>
      <c r="AF22" s="54"/>
      <c r="AG22" s="246"/>
      <c r="AH22" s="247"/>
      <c r="AI22" s="247"/>
      <c r="AJ22" s="248"/>
      <c r="AK22" s="55"/>
      <c r="AL22" s="56"/>
      <c r="AM22" s="53"/>
      <c r="AN22" s="57"/>
      <c r="AO22" s="58"/>
      <c r="AP22" s="56"/>
      <c r="AQ22" s="53"/>
      <c r="AR22" s="59"/>
      <c r="AS22" s="241"/>
      <c r="AT22" s="237"/>
      <c r="AU22" s="237"/>
      <c r="AV22" s="237"/>
      <c r="AW22" s="237"/>
      <c r="AX22" s="237"/>
      <c r="AY22" s="237"/>
      <c r="AZ22" s="238"/>
      <c r="BA22" s="239"/>
      <c r="BB22" s="240"/>
      <c r="BC22" s="241"/>
      <c r="BD22" s="237"/>
      <c r="BE22" s="237"/>
      <c r="BF22" s="237"/>
      <c r="BG22" s="237"/>
      <c r="BH22" s="237"/>
      <c r="BI22" s="237"/>
      <c r="BJ22" s="242"/>
    </row>
    <row r="23" spans="1:62" ht="20.100000000000001" customHeight="1">
      <c r="A23" s="225"/>
      <c r="B23" s="226"/>
      <c r="C23" s="226"/>
      <c r="D23" s="216"/>
      <c r="E23" s="40"/>
      <c r="F23" s="41"/>
      <c r="G23" s="42"/>
      <c r="H23" s="43"/>
      <c r="I23" s="44"/>
      <c r="J23" s="41"/>
      <c r="K23" s="42"/>
      <c r="L23" s="43"/>
      <c r="M23" s="44"/>
      <c r="N23" s="41"/>
      <c r="O23" s="42"/>
      <c r="P23" s="43"/>
      <c r="Q23" s="44"/>
      <c r="R23" s="41"/>
      <c r="S23" s="42"/>
      <c r="T23" s="43"/>
      <c r="U23" s="44"/>
      <c r="V23" s="41"/>
      <c r="W23" s="42"/>
      <c r="X23" s="43"/>
      <c r="Y23" s="44"/>
      <c r="Z23" s="41"/>
      <c r="AA23" s="42"/>
      <c r="AB23" s="43"/>
      <c r="AC23" s="44"/>
      <c r="AD23" s="41"/>
      <c r="AE23" s="42"/>
      <c r="AF23" s="43"/>
      <c r="AG23" s="44"/>
      <c r="AH23" s="45"/>
      <c r="AI23" s="46"/>
      <c r="AJ23" s="43"/>
      <c r="AK23" s="229"/>
      <c r="AL23" s="230"/>
      <c r="AM23" s="230"/>
      <c r="AN23" s="245"/>
      <c r="AO23" s="49"/>
      <c r="AP23" s="47"/>
      <c r="AQ23" s="42"/>
      <c r="AR23" s="50"/>
      <c r="AS23" s="219"/>
      <c r="AT23" s="220"/>
      <c r="AU23" s="220"/>
      <c r="AV23" s="220"/>
      <c r="AW23" s="220"/>
      <c r="AX23" s="220"/>
      <c r="AY23" s="220"/>
      <c r="AZ23" s="235"/>
      <c r="BA23" s="215"/>
      <c r="BB23" s="216"/>
      <c r="BC23" s="219"/>
      <c r="BD23" s="220"/>
      <c r="BE23" s="220"/>
      <c r="BF23" s="220"/>
      <c r="BG23" s="220"/>
      <c r="BH23" s="220"/>
      <c r="BI23" s="220"/>
      <c r="BJ23" s="223"/>
    </row>
    <row r="24" spans="1:62" ht="20.100000000000001" customHeight="1">
      <c r="A24" s="243"/>
      <c r="B24" s="244"/>
      <c r="C24" s="244"/>
      <c r="D24" s="240"/>
      <c r="E24" s="51"/>
      <c r="F24" s="52"/>
      <c r="G24" s="53"/>
      <c r="H24" s="54"/>
      <c r="I24" s="55"/>
      <c r="J24" s="52"/>
      <c r="K24" s="53"/>
      <c r="L24" s="54"/>
      <c r="M24" s="55"/>
      <c r="N24" s="52"/>
      <c r="O24" s="53"/>
      <c r="P24" s="54"/>
      <c r="Q24" s="55"/>
      <c r="R24" s="52"/>
      <c r="S24" s="53"/>
      <c r="T24" s="54"/>
      <c r="U24" s="55"/>
      <c r="V24" s="52"/>
      <c r="W24" s="53"/>
      <c r="X24" s="54"/>
      <c r="Y24" s="55"/>
      <c r="Z24" s="52"/>
      <c r="AA24" s="53"/>
      <c r="AB24" s="54"/>
      <c r="AC24" s="55"/>
      <c r="AD24" s="52"/>
      <c r="AE24" s="53"/>
      <c r="AF24" s="54"/>
      <c r="AG24" s="55"/>
      <c r="AH24" s="52"/>
      <c r="AI24" s="53"/>
      <c r="AJ24" s="54"/>
      <c r="AK24" s="246"/>
      <c r="AL24" s="247"/>
      <c r="AM24" s="247"/>
      <c r="AN24" s="248"/>
      <c r="AO24" s="58"/>
      <c r="AP24" s="56"/>
      <c r="AQ24" s="53"/>
      <c r="AR24" s="59"/>
      <c r="AS24" s="241"/>
      <c r="AT24" s="237"/>
      <c r="AU24" s="237"/>
      <c r="AV24" s="237"/>
      <c r="AW24" s="237"/>
      <c r="AX24" s="237"/>
      <c r="AY24" s="237"/>
      <c r="AZ24" s="238"/>
      <c r="BA24" s="239"/>
      <c r="BB24" s="240"/>
      <c r="BC24" s="241"/>
      <c r="BD24" s="237"/>
      <c r="BE24" s="237"/>
      <c r="BF24" s="237"/>
      <c r="BG24" s="237"/>
      <c r="BH24" s="237"/>
      <c r="BI24" s="237"/>
      <c r="BJ24" s="242"/>
    </row>
    <row r="25" spans="1:62" ht="20.100000000000001" customHeight="1">
      <c r="A25" s="225"/>
      <c r="B25" s="226"/>
      <c r="C25" s="226"/>
      <c r="D25" s="216"/>
      <c r="E25" s="40"/>
      <c r="F25" s="41"/>
      <c r="G25" s="42"/>
      <c r="H25" s="43"/>
      <c r="I25" s="44"/>
      <c r="J25" s="41"/>
      <c r="K25" s="42"/>
      <c r="L25" s="43"/>
      <c r="M25" s="44"/>
      <c r="N25" s="41"/>
      <c r="O25" s="42"/>
      <c r="P25" s="43"/>
      <c r="Q25" s="44"/>
      <c r="R25" s="41"/>
      <c r="S25" s="42"/>
      <c r="T25" s="43"/>
      <c r="U25" s="44"/>
      <c r="V25" s="41"/>
      <c r="W25" s="42"/>
      <c r="X25" s="43"/>
      <c r="Y25" s="44"/>
      <c r="Z25" s="41"/>
      <c r="AA25" s="42"/>
      <c r="AB25" s="43"/>
      <c r="AC25" s="44"/>
      <c r="AD25" s="41"/>
      <c r="AE25" s="42"/>
      <c r="AF25" s="43"/>
      <c r="AG25" s="44"/>
      <c r="AH25" s="41"/>
      <c r="AI25" s="42"/>
      <c r="AJ25" s="43"/>
      <c r="AK25" s="44"/>
      <c r="AL25" s="45"/>
      <c r="AM25" s="46"/>
      <c r="AN25" s="43"/>
      <c r="AO25" s="229"/>
      <c r="AP25" s="230"/>
      <c r="AQ25" s="230"/>
      <c r="AR25" s="231"/>
      <c r="AS25" s="219"/>
      <c r="AT25" s="220"/>
      <c r="AU25" s="220"/>
      <c r="AV25" s="220"/>
      <c r="AW25" s="220"/>
      <c r="AX25" s="220"/>
      <c r="AY25" s="220"/>
      <c r="AZ25" s="235"/>
      <c r="BA25" s="215"/>
      <c r="BB25" s="216"/>
      <c r="BC25" s="219"/>
      <c r="BD25" s="220"/>
      <c r="BE25" s="220"/>
      <c r="BF25" s="220"/>
      <c r="BG25" s="220"/>
      <c r="BH25" s="220"/>
      <c r="BI25" s="220"/>
      <c r="BJ25" s="223"/>
    </row>
    <row r="26" spans="1:62" ht="20.100000000000001" customHeight="1" thickBot="1">
      <c r="A26" s="227"/>
      <c r="B26" s="228"/>
      <c r="C26" s="228"/>
      <c r="D26" s="218"/>
      <c r="E26" s="60"/>
      <c r="F26" s="61"/>
      <c r="G26" s="62"/>
      <c r="H26" s="63"/>
      <c r="I26" s="64"/>
      <c r="J26" s="61"/>
      <c r="K26" s="62"/>
      <c r="L26" s="63"/>
      <c r="M26" s="64"/>
      <c r="N26" s="61"/>
      <c r="O26" s="62"/>
      <c r="P26" s="63"/>
      <c r="Q26" s="64"/>
      <c r="R26" s="61"/>
      <c r="S26" s="62"/>
      <c r="T26" s="63"/>
      <c r="U26" s="64"/>
      <c r="V26" s="61"/>
      <c r="W26" s="62"/>
      <c r="X26" s="63"/>
      <c r="Y26" s="64"/>
      <c r="Z26" s="61"/>
      <c r="AA26" s="62"/>
      <c r="AB26" s="63"/>
      <c r="AC26" s="64"/>
      <c r="AD26" s="61"/>
      <c r="AE26" s="62"/>
      <c r="AF26" s="63"/>
      <c r="AG26" s="64"/>
      <c r="AH26" s="61"/>
      <c r="AI26" s="62"/>
      <c r="AJ26" s="63"/>
      <c r="AK26" s="64"/>
      <c r="AL26" s="61"/>
      <c r="AM26" s="62"/>
      <c r="AN26" s="63"/>
      <c r="AO26" s="232"/>
      <c r="AP26" s="233"/>
      <c r="AQ26" s="233"/>
      <c r="AR26" s="234"/>
      <c r="AS26" s="221"/>
      <c r="AT26" s="222"/>
      <c r="AU26" s="222"/>
      <c r="AV26" s="222"/>
      <c r="AW26" s="222"/>
      <c r="AX26" s="222"/>
      <c r="AY26" s="222"/>
      <c r="AZ26" s="236"/>
      <c r="BA26" s="217"/>
      <c r="BB26" s="218"/>
      <c r="BC26" s="221"/>
      <c r="BD26" s="222"/>
      <c r="BE26" s="222"/>
      <c r="BF26" s="222"/>
      <c r="BG26" s="222"/>
      <c r="BH26" s="222"/>
      <c r="BI26" s="222"/>
      <c r="BJ26" s="224"/>
    </row>
  </sheetData>
  <sheetProtection password="CA50" sheet="1" objects="1" scenarios="1"/>
  <mergeCells count="131">
    <mergeCell ref="A1:BB2"/>
    <mergeCell ref="A5:D6"/>
    <mergeCell ref="E5:H6"/>
    <mergeCell ref="I5:L6"/>
    <mergeCell ref="M5:P6"/>
    <mergeCell ref="Q5:T6"/>
    <mergeCell ref="U5:X6"/>
    <mergeCell ref="Y5:AB6"/>
    <mergeCell ref="AC5:AF6"/>
    <mergeCell ref="AG5:AJ6"/>
    <mergeCell ref="A7:D8"/>
    <mergeCell ref="E7:H8"/>
    <mergeCell ref="AS7:AT8"/>
    <mergeCell ref="AU7:AV8"/>
    <mergeCell ref="AW7:AX8"/>
    <mergeCell ref="AK5:AN6"/>
    <mergeCell ref="AO5:AR6"/>
    <mergeCell ref="AS5:AT6"/>
    <mergeCell ref="AU5:AV6"/>
    <mergeCell ref="AW5:AX6"/>
    <mergeCell ref="AY7:AZ8"/>
    <mergeCell ref="BA7:BB8"/>
    <mergeCell ref="BC7:BD8"/>
    <mergeCell ref="BE7:BF8"/>
    <mergeCell ref="BG7:BH8"/>
    <mergeCell ref="BI7:BJ8"/>
    <mergeCell ref="BA5:BB6"/>
    <mergeCell ref="BC5:BD6"/>
    <mergeCell ref="BE5:BF6"/>
    <mergeCell ref="BG5:BH6"/>
    <mergeCell ref="BI5:BJ6"/>
    <mergeCell ref="AY5:AZ6"/>
    <mergeCell ref="A11:D12"/>
    <mergeCell ref="M11:P12"/>
    <mergeCell ref="AS11:AT12"/>
    <mergeCell ref="AU11:AV12"/>
    <mergeCell ref="AW11:AX12"/>
    <mergeCell ref="A9:D10"/>
    <mergeCell ref="I9:L10"/>
    <mergeCell ref="AS9:AT10"/>
    <mergeCell ref="AU9:AV10"/>
    <mergeCell ref="AW9:AX10"/>
    <mergeCell ref="AY11:AZ12"/>
    <mergeCell ref="BA11:BB12"/>
    <mergeCell ref="BC11:BD12"/>
    <mergeCell ref="BE11:BF12"/>
    <mergeCell ref="BG11:BH12"/>
    <mergeCell ref="BI11:BJ12"/>
    <mergeCell ref="BA9:BB10"/>
    <mergeCell ref="BC9:BD10"/>
    <mergeCell ref="BE9:BF10"/>
    <mergeCell ref="BG9:BH10"/>
    <mergeCell ref="BI9:BJ10"/>
    <mergeCell ref="AY9:AZ10"/>
    <mergeCell ref="A15:D16"/>
    <mergeCell ref="U15:X16"/>
    <mergeCell ref="AS15:AT16"/>
    <mergeCell ref="AU15:AV16"/>
    <mergeCell ref="AW15:AX16"/>
    <mergeCell ref="A13:D14"/>
    <mergeCell ref="Q13:T14"/>
    <mergeCell ref="AS13:AT14"/>
    <mergeCell ref="AU13:AV14"/>
    <mergeCell ref="AW13:AX14"/>
    <mergeCell ref="AY15:AZ16"/>
    <mergeCell ref="BA15:BB16"/>
    <mergeCell ref="BC15:BD16"/>
    <mergeCell ref="BE15:BF16"/>
    <mergeCell ref="BG15:BH16"/>
    <mergeCell ref="BI15:BJ16"/>
    <mergeCell ref="BA13:BB14"/>
    <mergeCell ref="BC13:BD14"/>
    <mergeCell ref="BE13:BF14"/>
    <mergeCell ref="BG13:BH14"/>
    <mergeCell ref="BI13:BJ14"/>
    <mergeCell ref="AY13:AZ14"/>
    <mergeCell ref="A19:D20"/>
    <mergeCell ref="AC19:AF20"/>
    <mergeCell ref="AS19:AT20"/>
    <mergeCell ref="AU19:AV20"/>
    <mergeCell ref="AW19:AX20"/>
    <mergeCell ref="A17:D18"/>
    <mergeCell ref="Y17:AB18"/>
    <mergeCell ref="AS17:AT18"/>
    <mergeCell ref="AU17:AV18"/>
    <mergeCell ref="AW17:AX18"/>
    <mergeCell ref="AY19:AZ20"/>
    <mergeCell ref="BA19:BB20"/>
    <mergeCell ref="BC19:BD20"/>
    <mergeCell ref="BE19:BF20"/>
    <mergeCell ref="BG19:BH20"/>
    <mergeCell ref="BI19:BJ20"/>
    <mergeCell ref="BA17:BB18"/>
    <mergeCell ref="BC17:BD18"/>
    <mergeCell ref="BE17:BF18"/>
    <mergeCell ref="BG17:BH18"/>
    <mergeCell ref="BI17:BJ18"/>
    <mergeCell ref="AY17:AZ18"/>
    <mergeCell ref="A23:D24"/>
    <mergeCell ref="AK23:AN24"/>
    <mergeCell ref="AS23:AT24"/>
    <mergeCell ref="AU23:AV24"/>
    <mergeCell ref="AW23:AX24"/>
    <mergeCell ref="A21:D22"/>
    <mergeCell ref="AG21:AJ22"/>
    <mergeCell ref="AS21:AT22"/>
    <mergeCell ref="AU21:AV22"/>
    <mergeCell ref="AW21:AX22"/>
    <mergeCell ref="AY23:AZ24"/>
    <mergeCell ref="BA23:BB24"/>
    <mergeCell ref="BC23:BD24"/>
    <mergeCell ref="BE23:BF24"/>
    <mergeCell ref="BG23:BH24"/>
    <mergeCell ref="BI23:BJ24"/>
    <mergeCell ref="BA21:BB22"/>
    <mergeCell ref="BC21:BD22"/>
    <mergeCell ref="BE21:BF22"/>
    <mergeCell ref="BG21:BH22"/>
    <mergeCell ref="BI21:BJ22"/>
    <mergeCell ref="AY21:AZ22"/>
    <mergeCell ref="BA25:BB26"/>
    <mergeCell ref="BC25:BD26"/>
    <mergeCell ref="BE25:BF26"/>
    <mergeCell ref="BG25:BH26"/>
    <mergeCell ref="BI25:BJ26"/>
    <mergeCell ref="A25:D26"/>
    <mergeCell ref="AO25:AR26"/>
    <mergeCell ref="AS25:AT26"/>
    <mergeCell ref="AU25:AV26"/>
    <mergeCell ref="AW25:AX26"/>
    <mergeCell ref="AY25:AZ26"/>
  </mergeCells>
  <phoneticPr fontId="1"/>
  <conditionalFormatting sqref="E5:BJ6 A7:D26">
    <cfRule type="containsText" dxfId="4" priority="1" operator="containsText" text="U-10">
      <formula>NOT(ISERROR(SEARCH("U-10",A5)))</formula>
    </cfRule>
  </conditionalFormatting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L26"/>
  <sheetViews>
    <sheetView workbookViewId="0">
      <selection activeCell="BU11" sqref="BU11"/>
    </sheetView>
  </sheetViews>
  <sheetFormatPr defaultColWidth="2.625" defaultRowHeight="20.100000000000001" customHeight="1"/>
  <cols>
    <col min="1" max="1" width="2.125" style="4" customWidth="1"/>
    <col min="2" max="2" width="3.25" style="6" customWidth="1"/>
    <col min="3" max="3" width="2.125" style="4" customWidth="1"/>
    <col min="4" max="4" width="3.25" style="6" customWidth="1"/>
    <col min="5" max="5" width="2.125" style="7" customWidth="1"/>
    <col min="6" max="6" width="3.25" style="6" customWidth="1"/>
    <col min="7" max="7" width="2.125" style="4" customWidth="1"/>
    <col min="8" max="8" width="3.25" style="6" customWidth="1"/>
    <col min="9" max="9" width="2.125" style="7" customWidth="1"/>
    <col min="10" max="10" width="3.25" style="6" customWidth="1"/>
    <col min="11" max="11" width="2.125" style="4" customWidth="1"/>
    <col min="12" max="12" width="3.25" style="6" customWidth="1"/>
    <col min="13" max="13" width="2.125" style="7" customWidth="1"/>
    <col min="14" max="14" width="3.25" style="6" customWidth="1"/>
    <col min="15" max="15" width="2.125" style="4" customWidth="1"/>
    <col min="16" max="16" width="3.25" style="6" customWidth="1"/>
    <col min="17" max="17" width="2.125" style="7" customWidth="1"/>
    <col min="18" max="18" width="3.25" style="6" customWidth="1"/>
    <col min="19" max="19" width="2.125" style="4" customWidth="1"/>
    <col min="20" max="20" width="3.25" style="6" customWidth="1"/>
    <col min="21" max="21" width="2.125" style="7" customWidth="1"/>
    <col min="22" max="22" width="3.25" style="6" customWidth="1"/>
    <col min="23" max="23" width="2.125" style="4" customWidth="1"/>
    <col min="24" max="24" width="3.25" style="6" customWidth="1"/>
    <col min="25" max="25" width="2.125" style="7" customWidth="1"/>
    <col min="26" max="26" width="3.25" style="6" customWidth="1"/>
    <col min="27" max="27" width="2.125" style="4" customWidth="1"/>
    <col min="28" max="28" width="3.25" style="6" customWidth="1"/>
    <col min="29" max="29" width="2.125" style="7" customWidth="1"/>
    <col min="30" max="30" width="3.25" style="6" customWidth="1"/>
    <col min="31" max="31" width="2.125" style="4" customWidth="1"/>
    <col min="32" max="32" width="3.25" style="6" customWidth="1"/>
    <col min="33" max="33" width="2.125" style="7" customWidth="1"/>
    <col min="34" max="34" width="3.25" style="6" customWidth="1"/>
    <col min="35" max="35" width="2.125" style="4" customWidth="1"/>
    <col min="36" max="36" width="3.25" style="6" customWidth="1"/>
    <col min="37" max="37" width="2.125" style="7" customWidth="1"/>
    <col min="38" max="38" width="3.25" style="6" customWidth="1"/>
    <col min="39" max="39" width="2.125" style="4" customWidth="1"/>
    <col min="40" max="40" width="3.25" style="6" customWidth="1"/>
    <col min="41" max="41" width="2.125" style="7" customWidth="1"/>
    <col min="42" max="42" width="3.25" style="6" customWidth="1"/>
    <col min="43" max="43" width="2.125" style="4" customWidth="1"/>
    <col min="44" max="44" width="3.25" style="6" customWidth="1"/>
    <col min="45" max="54" width="2.625" style="4" customWidth="1"/>
    <col min="55" max="63" width="2.625" style="4"/>
    <col min="64" max="64" width="2.625" style="5"/>
    <col min="65" max="16384" width="2.625" style="4"/>
  </cols>
  <sheetData>
    <row r="1" spans="1:64" ht="20.100000000000001" customHeight="1">
      <c r="A1" s="158" t="s">
        <v>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</row>
    <row r="2" spans="1:64" ht="20.100000000000001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</row>
    <row r="3" spans="1:64" ht="20.100000000000001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</row>
    <row r="4" spans="1:64" ht="20.100000000000001" customHeight="1" thickBot="1">
      <c r="A4" s="72" t="s">
        <v>17</v>
      </c>
    </row>
    <row r="5" spans="1:64" ht="20.100000000000001" customHeight="1">
      <c r="A5" s="316" t="s">
        <v>12</v>
      </c>
      <c r="B5" s="317"/>
      <c r="C5" s="317"/>
      <c r="D5" s="318"/>
      <c r="E5" s="322" t="str">
        <f>IF(A7="","",A7)</f>
        <v>惜陰進徳</v>
      </c>
      <c r="F5" s="323"/>
      <c r="G5" s="323"/>
      <c r="H5" s="324"/>
      <c r="I5" s="306" t="str">
        <f>IF(A9="","",A9)</f>
        <v>西藤島</v>
      </c>
      <c r="J5" s="306"/>
      <c r="K5" s="306"/>
      <c r="L5" s="306"/>
      <c r="M5" s="306" t="str">
        <f>IF(A11="","",A11)</f>
        <v>ｱﾙﾌｧｰﾄﾞ</v>
      </c>
      <c r="N5" s="306"/>
      <c r="O5" s="306"/>
      <c r="P5" s="306"/>
      <c r="Q5" s="306" t="str">
        <f>IF(A13="","",A13)</f>
        <v>有終南</v>
      </c>
      <c r="R5" s="306"/>
      <c r="S5" s="306"/>
      <c r="T5" s="306"/>
      <c r="U5" s="306" t="str">
        <f>IF(A15="","",A15)</f>
        <v>春山</v>
      </c>
      <c r="V5" s="306"/>
      <c r="W5" s="306"/>
      <c r="X5" s="306"/>
      <c r="Y5" s="306" t="str">
        <f>IF(A17="","",A17)</f>
        <v>森田</v>
      </c>
      <c r="Z5" s="306"/>
      <c r="AA5" s="306"/>
      <c r="AB5" s="306"/>
      <c r="AC5" s="306" t="str">
        <f>IF(A19="","",A19)</f>
        <v>YASHIRO</v>
      </c>
      <c r="AD5" s="306"/>
      <c r="AE5" s="306"/>
      <c r="AF5" s="306"/>
      <c r="AG5" s="306" t="str">
        <f>IF(A21="","",A21)</f>
        <v>美山</v>
      </c>
      <c r="AH5" s="306"/>
      <c r="AI5" s="306"/>
      <c r="AJ5" s="306"/>
      <c r="AK5" s="306" t="str">
        <f>IF(A23="","",A23)</f>
        <v>湊</v>
      </c>
      <c r="AL5" s="306"/>
      <c r="AM5" s="306"/>
      <c r="AN5" s="306"/>
      <c r="AO5" s="271"/>
      <c r="AP5" s="272"/>
      <c r="AQ5" s="272"/>
      <c r="AR5" s="273"/>
      <c r="AS5" s="305" t="s">
        <v>0</v>
      </c>
      <c r="AT5" s="306"/>
      <c r="AU5" s="306" t="s">
        <v>1</v>
      </c>
      <c r="AV5" s="306"/>
      <c r="AW5" s="306" t="s">
        <v>2</v>
      </c>
      <c r="AX5" s="306"/>
      <c r="AY5" s="306" t="s">
        <v>3</v>
      </c>
      <c r="AZ5" s="311"/>
      <c r="BA5" s="301" t="s">
        <v>8</v>
      </c>
      <c r="BB5" s="302"/>
      <c r="BC5" s="305" t="s">
        <v>4</v>
      </c>
      <c r="BD5" s="306"/>
      <c r="BE5" s="306" t="s">
        <v>5</v>
      </c>
      <c r="BF5" s="306"/>
      <c r="BG5" s="306" t="s">
        <v>6</v>
      </c>
      <c r="BH5" s="306"/>
      <c r="BI5" s="306" t="s">
        <v>7</v>
      </c>
      <c r="BJ5" s="309"/>
    </row>
    <row r="6" spans="1:64" ht="20.100000000000001" customHeight="1" thickBot="1">
      <c r="A6" s="319"/>
      <c r="B6" s="320"/>
      <c r="C6" s="320"/>
      <c r="D6" s="321"/>
      <c r="E6" s="325"/>
      <c r="F6" s="326"/>
      <c r="G6" s="326"/>
      <c r="H6" s="327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274"/>
      <c r="AP6" s="275"/>
      <c r="AQ6" s="275"/>
      <c r="AR6" s="276"/>
      <c r="AS6" s="307"/>
      <c r="AT6" s="308"/>
      <c r="AU6" s="308"/>
      <c r="AV6" s="308"/>
      <c r="AW6" s="308"/>
      <c r="AX6" s="308"/>
      <c r="AY6" s="308"/>
      <c r="AZ6" s="312"/>
      <c r="BA6" s="303"/>
      <c r="BB6" s="304"/>
      <c r="BC6" s="307"/>
      <c r="BD6" s="308"/>
      <c r="BE6" s="308"/>
      <c r="BF6" s="308"/>
      <c r="BG6" s="308"/>
      <c r="BH6" s="308"/>
      <c r="BI6" s="308"/>
      <c r="BJ6" s="310"/>
    </row>
    <row r="7" spans="1:64" ht="20.100000000000001" customHeight="1">
      <c r="A7" s="313" t="s">
        <v>43</v>
      </c>
      <c r="B7" s="314"/>
      <c r="C7" s="314"/>
      <c r="D7" s="315"/>
      <c r="E7" s="150"/>
      <c r="F7" s="151"/>
      <c r="G7" s="151"/>
      <c r="H7" s="152"/>
      <c r="I7" s="8">
        <v>1</v>
      </c>
      <c r="J7" s="9">
        <v>0</v>
      </c>
      <c r="K7" s="95" t="str">
        <f>IF(J7="","",IF(J7=L7,"△",IF(J7&gt;L7,"○","●")))</f>
        <v>●</v>
      </c>
      <c r="L7" s="11">
        <v>9</v>
      </c>
      <c r="M7" s="8">
        <v>2</v>
      </c>
      <c r="N7" s="9">
        <v>0</v>
      </c>
      <c r="O7" s="95" t="str">
        <f t="shared" ref="O7:O8" si="0">IF(N7="","",IF(N7=P7,"△",IF(N7&gt;P7,"○","●")))</f>
        <v>●</v>
      </c>
      <c r="P7" s="11">
        <v>4</v>
      </c>
      <c r="Q7" s="8">
        <v>3</v>
      </c>
      <c r="R7" s="9">
        <v>1</v>
      </c>
      <c r="S7" s="95" t="str">
        <f t="shared" ref="S7:S8" si="1">IF(R7="","",IF(R7=T7,"△",IF(R7&gt;T7,"○","●")))</f>
        <v>●</v>
      </c>
      <c r="T7" s="11">
        <v>5</v>
      </c>
      <c r="U7" s="8">
        <v>4</v>
      </c>
      <c r="V7" s="9">
        <v>1</v>
      </c>
      <c r="W7" s="95" t="str">
        <f t="shared" ref="W7:W14" si="2">IF(V7="","",IF(V7=X7,"△",IF(V7&gt;X7,"○","●")))</f>
        <v>○</v>
      </c>
      <c r="X7" s="11">
        <v>0</v>
      </c>
      <c r="Y7" s="8">
        <v>5</v>
      </c>
      <c r="Z7" s="9">
        <v>1</v>
      </c>
      <c r="AA7" s="95" t="str">
        <f t="shared" ref="AA7:AA16" si="3">IF(Z7="","",IF(Z7=AB7,"△",IF(Z7&gt;AB7,"○","●")))</f>
        <v>●</v>
      </c>
      <c r="AB7" s="11">
        <v>2</v>
      </c>
      <c r="AC7" s="8">
        <v>6</v>
      </c>
      <c r="AD7" s="9">
        <v>0</v>
      </c>
      <c r="AE7" s="95" t="str">
        <f t="shared" ref="AE7:AE18" si="4">IF(AD7="","",IF(AD7=AF7,"△",IF(AD7&gt;AF7,"○","●")))</f>
        <v>●</v>
      </c>
      <c r="AF7" s="11">
        <v>6</v>
      </c>
      <c r="AG7" s="8">
        <v>7</v>
      </c>
      <c r="AH7" s="1">
        <v>0</v>
      </c>
      <c r="AI7" s="95" t="str">
        <f t="shared" ref="AI7:AI20" si="5">IF(AH7="","",IF(AH7=AJ7,"△",IF(AH7&gt;AJ7,"○","●")))</f>
        <v>●</v>
      </c>
      <c r="AJ7" s="11">
        <v>5</v>
      </c>
      <c r="AK7" s="8">
        <v>8</v>
      </c>
      <c r="AL7" s="9">
        <v>1</v>
      </c>
      <c r="AM7" s="95" t="str">
        <f t="shared" ref="AM7:AM22" si="6">IF(AL7="","",IF(AL7=AN7,"△",IF(AL7&gt;AN7,"○","●")))</f>
        <v>●</v>
      </c>
      <c r="AN7" s="11">
        <v>2</v>
      </c>
      <c r="AO7" s="69"/>
      <c r="AP7" s="66"/>
      <c r="AQ7" s="67"/>
      <c r="AR7" s="70"/>
      <c r="AS7" s="134">
        <f>IF(AND(BC7="",BE7="",BG7=""),"",SUM(BC7*3+BE7*0+BG7*1))</f>
        <v>3</v>
      </c>
      <c r="AT7" s="130"/>
      <c r="AU7" s="130">
        <f>IF(AND(F7="",J7="",N7="",R7="",V7="",Z7="",AD7="",AH7="",AL7="",AP7="",F8="",J8="",N8="",R8="",V8="",Z8="",AD8="",AH8="",AL8="",AP8=""),"",SUM(F7,J7,N7,R7,V7,Z7,AD7,AH7,AL7,AP7,F8,J8,N8,R8,V8,Z8,AD8,AH8,AL8,AP8))</f>
        <v>7</v>
      </c>
      <c r="AV7" s="130"/>
      <c r="AW7" s="130">
        <f>IF(AND(H7="",L7="",P7="",T7="",X7="",AB7="",AF7="",AJ7="",AN7="",AR7="",H8="",L8="",P8="",T8="",X8="",AB8="",AF8="",AJ8="",AN8="",AR8=""),"",SUM(H7,L7,P7,T7,X7,AB7,AF7,AJ7,AN7,AR7,H8,L8,P8,T8,X8,AB8,AF8,AJ8,AN8,AR8))</f>
        <v>68</v>
      </c>
      <c r="AX7" s="130"/>
      <c r="AY7" s="130">
        <f>IF(AND(AU7="",AW7=""),"",(AU7-AW7))</f>
        <v>-61</v>
      </c>
      <c r="AZ7" s="131"/>
      <c r="BA7" s="205">
        <v>9</v>
      </c>
      <c r="BB7" s="206"/>
      <c r="BC7" s="134">
        <f>IF(AND(G7="",K7="",O7="",S7="",W7="",AA7="",AE7="",AI7="",AM7="",AQ7="",G8="",K8="",O8="",S8="",W8="",AA8="",AE8="",AI8="",AM8="",AQ8=""),"",COUNTIF(E7:AR8,"○"))</f>
        <v>1</v>
      </c>
      <c r="BD7" s="130"/>
      <c r="BE7" s="130">
        <f>IF(AND(G7="",K7="",O7="",S7="",W7="",AA7="",AE7="",AI7="",AM7="",AQ7="",G8="",K8="",O8="",S8="",W8="",AA8="",AE8="",AI8="",AM8="",AQ8=""),"",COUNTIF(E7:AR8,"●"))</f>
        <v>15</v>
      </c>
      <c r="BF7" s="130"/>
      <c r="BG7" s="130">
        <f>IF(AND(G7="",K7="",O7="",S7="",W7="",AA7="",AE7="",AI7="",AM7="",AQ7="",G8="",K8="",O8="",S8="",W8="",AA8="",AE8="",AI8="",AM8="",AQ8=""),"",COUNTIF(E7:AR8,"△"))</f>
        <v>0</v>
      </c>
      <c r="BH7" s="130"/>
      <c r="BI7" s="299">
        <f>IF(AND(G7="",K7="",O7="",S7="",W7="",AA7="",AE7="",AI7="",AM7="",AQ7="",G8="",K8="",O8="",S8="",W8="",AA8="",AE8="",AI8="",AM8="",AQ8=""),"",SUM(COUNTIF(E7:AR8,{"○","●","△"})))</f>
        <v>16</v>
      </c>
      <c r="BJ7" s="300"/>
    </row>
    <row r="8" spans="1:64" ht="20.100000000000001" customHeight="1">
      <c r="A8" s="296"/>
      <c r="B8" s="297"/>
      <c r="C8" s="297"/>
      <c r="D8" s="298"/>
      <c r="E8" s="153"/>
      <c r="F8" s="128"/>
      <c r="G8" s="128"/>
      <c r="H8" s="129"/>
      <c r="I8" s="14">
        <v>37</v>
      </c>
      <c r="J8" s="15">
        <v>0</v>
      </c>
      <c r="K8" s="93" t="str">
        <f>IF(J8="","",IF(J8=L8,"△",IF(J8&gt;L8,"○","●")))</f>
        <v>●</v>
      </c>
      <c r="L8" s="17">
        <v>9</v>
      </c>
      <c r="M8" s="14">
        <v>38</v>
      </c>
      <c r="N8" s="15">
        <v>1</v>
      </c>
      <c r="O8" s="93" t="str">
        <f t="shared" si="0"/>
        <v>●</v>
      </c>
      <c r="P8" s="17">
        <v>2</v>
      </c>
      <c r="Q8" s="14">
        <v>39</v>
      </c>
      <c r="R8" s="15">
        <v>0</v>
      </c>
      <c r="S8" s="93" t="str">
        <f t="shared" si="1"/>
        <v>●</v>
      </c>
      <c r="T8" s="17">
        <v>6</v>
      </c>
      <c r="U8" s="14">
        <v>40</v>
      </c>
      <c r="V8" s="15">
        <v>1</v>
      </c>
      <c r="W8" s="93" t="str">
        <f t="shared" si="2"/>
        <v>●</v>
      </c>
      <c r="X8" s="17">
        <v>3</v>
      </c>
      <c r="Y8" s="14">
        <v>41</v>
      </c>
      <c r="Z8" s="15">
        <v>0</v>
      </c>
      <c r="AA8" s="93" t="str">
        <f t="shared" si="3"/>
        <v>●</v>
      </c>
      <c r="AB8" s="17">
        <v>5</v>
      </c>
      <c r="AC8" s="14">
        <v>42</v>
      </c>
      <c r="AD8" s="15">
        <v>0</v>
      </c>
      <c r="AE8" s="93" t="str">
        <f t="shared" si="4"/>
        <v>●</v>
      </c>
      <c r="AF8" s="17">
        <v>5</v>
      </c>
      <c r="AG8" s="14">
        <v>43</v>
      </c>
      <c r="AH8" s="2">
        <v>1</v>
      </c>
      <c r="AI8" s="93" t="str">
        <f t="shared" si="5"/>
        <v>●</v>
      </c>
      <c r="AJ8" s="17">
        <v>4</v>
      </c>
      <c r="AK8" s="14">
        <v>44</v>
      </c>
      <c r="AL8" s="15">
        <v>0</v>
      </c>
      <c r="AM8" s="93" t="str">
        <f t="shared" si="6"/>
        <v>●</v>
      </c>
      <c r="AN8" s="17">
        <v>1</v>
      </c>
      <c r="AO8" s="58"/>
      <c r="AP8" s="56"/>
      <c r="AQ8" s="53"/>
      <c r="AR8" s="59"/>
      <c r="AS8" s="122"/>
      <c r="AT8" s="118"/>
      <c r="AU8" s="118"/>
      <c r="AV8" s="118"/>
      <c r="AW8" s="118"/>
      <c r="AX8" s="118"/>
      <c r="AY8" s="118"/>
      <c r="AZ8" s="119"/>
      <c r="BA8" s="173"/>
      <c r="BB8" s="174"/>
      <c r="BC8" s="122"/>
      <c r="BD8" s="118"/>
      <c r="BE8" s="118"/>
      <c r="BF8" s="118"/>
      <c r="BG8" s="118"/>
      <c r="BH8" s="118"/>
      <c r="BI8" s="291"/>
      <c r="BJ8" s="292"/>
    </row>
    <row r="9" spans="1:64" ht="20.100000000000001" customHeight="1">
      <c r="A9" s="293" t="s">
        <v>44</v>
      </c>
      <c r="B9" s="294"/>
      <c r="C9" s="294"/>
      <c r="D9" s="295"/>
      <c r="E9" s="20">
        <f>I7</f>
        <v>1</v>
      </c>
      <c r="F9" s="21">
        <f>IF(L7="","",L7)</f>
        <v>9</v>
      </c>
      <c r="G9" s="92" t="str">
        <f t="shared" ref="G9:G24" si="7">IF(F9="","",IF(F9=H9,"△",IF(F9&gt;H9,"○","●")))</f>
        <v>○</v>
      </c>
      <c r="H9" s="23">
        <f>IF(J7="","",J7)</f>
        <v>0</v>
      </c>
      <c r="I9" s="110"/>
      <c r="J9" s="111"/>
      <c r="K9" s="111"/>
      <c r="L9" s="126"/>
      <c r="M9" s="24">
        <v>9</v>
      </c>
      <c r="N9" s="25">
        <v>6</v>
      </c>
      <c r="O9" s="92" t="str">
        <f>IF(N9="","",IF(N9=P9,"△",IF(N9&gt;P9,"○","●")))</f>
        <v>○</v>
      </c>
      <c r="P9" s="26">
        <v>2</v>
      </c>
      <c r="Q9" s="24">
        <v>10</v>
      </c>
      <c r="R9" s="25">
        <v>1</v>
      </c>
      <c r="S9" s="92" t="str">
        <f>IF(R9="","",IF(R9=T9,"△",IF(R9&gt;T9,"○","●")))</f>
        <v>●</v>
      </c>
      <c r="T9" s="26">
        <v>2</v>
      </c>
      <c r="U9" s="24">
        <v>11</v>
      </c>
      <c r="V9" s="25">
        <v>10</v>
      </c>
      <c r="W9" s="92" t="str">
        <f t="shared" si="2"/>
        <v>○</v>
      </c>
      <c r="X9" s="26">
        <v>0</v>
      </c>
      <c r="Y9" s="24">
        <v>12</v>
      </c>
      <c r="Z9" s="25">
        <v>1</v>
      </c>
      <c r="AA9" s="92" t="str">
        <f t="shared" si="3"/>
        <v>●</v>
      </c>
      <c r="AB9" s="26">
        <v>2</v>
      </c>
      <c r="AC9" s="24">
        <v>13</v>
      </c>
      <c r="AD9" s="25">
        <v>3</v>
      </c>
      <c r="AE9" s="92" t="str">
        <f t="shared" si="4"/>
        <v>△</v>
      </c>
      <c r="AF9" s="26">
        <v>3</v>
      </c>
      <c r="AG9" s="24">
        <v>14</v>
      </c>
      <c r="AH9" s="3">
        <v>6</v>
      </c>
      <c r="AI9" s="92" t="str">
        <f t="shared" si="5"/>
        <v>○</v>
      </c>
      <c r="AJ9" s="26">
        <v>1</v>
      </c>
      <c r="AK9" s="24">
        <v>15</v>
      </c>
      <c r="AL9" s="25">
        <v>1</v>
      </c>
      <c r="AM9" s="92" t="str">
        <f t="shared" si="6"/>
        <v>●</v>
      </c>
      <c r="AN9" s="26">
        <v>2</v>
      </c>
      <c r="AO9" s="49"/>
      <c r="AP9" s="47"/>
      <c r="AQ9" s="42"/>
      <c r="AR9" s="50"/>
      <c r="AS9" s="100">
        <f>IF(AND(BC9="",BE9="",BG9=""),"",SUM(BC9*3+BE9*0+BG9*1))</f>
        <v>23</v>
      </c>
      <c r="AT9" s="101"/>
      <c r="AU9" s="101">
        <f t="shared" ref="AU9" si="8">IF(AND(F9="",J9="",N9="",R9="",V9="",Z9="",AD9="",AH9="",AL9="",AP9="",F10="",J10="",N10="",R10="",V10="",Z10="",AD10="",AH10="",AL10="",AP10=""),"",SUM(F9,J9,N9,R9,V9,Z9,AD9,AH9,AL9,AP9,F10,J10,N10,R10,V10,Z10,AD10,AH10,AL10,AP10))</f>
        <v>64</v>
      </c>
      <c r="AV9" s="101"/>
      <c r="AW9" s="101">
        <f t="shared" ref="AW9" si="9">IF(AND(H9="",L9="",P9="",T9="",X9="",AB9="",AF9="",AJ9="",AN9="",AR9="",H10="",L10="",P10="",T10="",X10="",AB10="",AF10="",AJ10="",AN10="",AR10=""),"",SUM(H9,L9,P9,T9,X9,AB9,AF9,AJ9,AN9,AR9,H10,L10,P10,T10,X10,AB10,AF10,AJ10,AN10,AR10))</f>
        <v>36</v>
      </c>
      <c r="AX9" s="101"/>
      <c r="AY9" s="101">
        <f>IF(AND(AU9="",AW9=""),"",(AU9-AW9))</f>
        <v>28</v>
      </c>
      <c r="AZ9" s="116"/>
      <c r="BA9" s="169">
        <v>7</v>
      </c>
      <c r="BB9" s="170"/>
      <c r="BC9" s="100">
        <f>IF(AND(G9="",K9="",O9="",S9="",W9="",AA9="",AE9="",AI9="",AM9="",AQ9="",G10="",K10="",O10="",S10="",W10="",AA10="",AE10="",AI10="",AM10="",AQ10=""),"",COUNTIF(E9:AR10,"○"))</f>
        <v>7</v>
      </c>
      <c r="BD9" s="101"/>
      <c r="BE9" s="101">
        <f>IF(AND(G9="",K9="",O9="",S9="",W9="",AA9="",AE9="",AI9="",AM9="",AQ9="",G10="",K10="",O10="",S10="",W10="",AA10="",AE10="",AI10="",AM10="",AQ10=""),"",COUNTIF(E9:AR10,"●"))</f>
        <v>7</v>
      </c>
      <c r="BF9" s="101"/>
      <c r="BG9" s="101">
        <f>IF(AND(G9="",K9="",O9="",S9="",W9="",AA9="",AE9="",AI9="",AM9="",AQ9="",G10="",K10="",O10="",S10="",W10="",AA10="",AE10="",AI10="",AM10="",AQ10=""),"",COUNTIF(E9:AR10,"△"))</f>
        <v>2</v>
      </c>
      <c r="BH9" s="101"/>
      <c r="BI9" s="289">
        <f>IF(AND(G9="",K9="",O9="",S9="",W9="",AA9="",AE9="",AI9="",AM9="",AQ9="",G10="",K10="",O10="",S10="",W10="",AA10="",AE10="",AI10="",AM10="",AQ10=""),"",SUM(COUNTIF(E9:AR10,{"○","●","△"})))</f>
        <v>16</v>
      </c>
      <c r="BJ9" s="290"/>
    </row>
    <row r="10" spans="1:64" ht="20.100000000000001" customHeight="1">
      <c r="A10" s="296"/>
      <c r="B10" s="297"/>
      <c r="C10" s="297"/>
      <c r="D10" s="298"/>
      <c r="E10" s="29">
        <f>I8</f>
        <v>37</v>
      </c>
      <c r="F10" s="30">
        <f>IF(L8="","",L8)</f>
        <v>9</v>
      </c>
      <c r="G10" s="93" t="str">
        <f t="shared" si="7"/>
        <v>○</v>
      </c>
      <c r="H10" s="31">
        <f>IF(J8="","",J8)</f>
        <v>0</v>
      </c>
      <c r="I10" s="127"/>
      <c r="J10" s="128"/>
      <c r="K10" s="128"/>
      <c r="L10" s="129"/>
      <c r="M10" s="14">
        <v>45</v>
      </c>
      <c r="N10" s="15">
        <v>7</v>
      </c>
      <c r="O10" s="93" t="str">
        <f>IF(N10="","",IF(N10=P10,"△",IF(N10&gt;P10,"○","●")))</f>
        <v>○</v>
      </c>
      <c r="P10" s="17">
        <v>2</v>
      </c>
      <c r="Q10" s="14">
        <v>46</v>
      </c>
      <c r="R10" s="15">
        <v>1</v>
      </c>
      <c r="S10" s="93" t="str">
        <f>IF(R10="","",IF(R10=T10,"△",IF(R10&gt;T10,"○","●")))</f>
        <v>●</v>
      </c>
      <c r="T10" s="17">
        <v>6</v>
      </c>
      <c r="U10" s="14">
        <v>47</v>
      </c>
      <c r="V10" s="15">
        <v>0</v>
      </c>
      <c r="W10" s="93" t="str">
        <f t="shared" si="2"/>
        <v>●</v>
      </c>
      <c r="X10" s="17">
        <v>2</v>
      </c>
      <c r="Y10" s="14">
        <v>48</v>
      </c>
      <c r="Z10" s="15">
        <v>3</v>
      </c>
      <c r="AA10" s="93" t="str">
        <f t="shared" si="3"/>
        <v>○</v>
      </c>
      <c r="AB10" s="17">
        <v>2</v>
      </c>
      <c r="AC10" s="14">
        <v>49</v>
      </c>
      <c r="AD10" s="15">
        <v>3</v>
      </c>
      <c r="AE10" s="93" t="str">
        <f t="shared" si="4"/>
        <v>●</v>
      </c>
      <c r="AF10" s="17">
        <v>5</v>
      </c>
      <c r="AG10" s="14">
        <v>50</v>
      </c>
      <c r="AH10" s="2">
        <v>3</v>
      </c>
      <c r="AI10" s="93" t="str">
        <f t="shared" si="5"/>
        <v>△</v>
      </c>
      <c r="AJ10" s="17">
        <v>3</v>
      </c>
      <c r="AK10" s="14">
        <v>51</v>
      </c>
      <c r="AL10" s="15">
        <v>1</v>
      </c>
      <c r="AM10" s="93" t="str">
        <f t="shared" si="6"/>
        <v>●</v>
      </c>
      <c r="AN10" s="17">
        <v>4</v>
      </c>
      <c r="AO10" s="58"/>
      <c r="AP10" s="56"/>
      <c r="AQ10" s="53"/>
      <c r="AR10" s="59"/>
      <c r="AS10" s="122"/>
      <c r="AT10" s="118"/>
      <c r="AU10" s="118"/>
      <c r="AV10" s="118"/>
      <c r="AW10" s="118"/>
      <c r="AX10" s="118"/>
      <c r="AY10" s="118"/>
      <c r="AZ10" s="119"/>
      <c r="BA10" s="173"/>
      <c r="BB10" s="174"/>
      <c r="BC10" s="122"/>
      <c r="BD10" s="118"/>
      <c r="BE10" s="118"/>
      <c r="BF10" s="118"/>
      <c r="BG10" s="118"/>
      <c r="BH10" s="118"/>
      <c r="BI10" s="291"/>
      <c r="BJ10" s="292"/>
    </row>
    <row r="11" spans="1:64" ht="20.100000000000001" customHeight="1">
      <c r="A11" s="293" t="s">
        <v>45</v>
      </c>
      <c r="B11" s="294"/>
      <c r="C11" s="294"/>
      <c r="D11" s="295"/>
      <c r="E11" s="20">
        <f>M7</f>
        <v>2</v>
      </c>
      <c r="F11" s="21">
        <f>IF(P7="","",P7)</f>
        <v>4</v>
      </c>
      <c r="G11" s="92" t="str">
        <f t="shared" si="7"/>
        <v>○</v>
      </c>
      <c r="H11" s="23">
        <f>IF(N7="","",N7)</f>
        <v>0</v>
      </c>
      <c r="I11" s="24">
        <f>M9</f>
        <v>9</v>
      </c>
      <c r="J11" s="32">
        <f>IF(P9="","",P9)</f>
        <v>2</v>
      </c>
      <c r="K11" s="94" t="str">
        <f t="shared" ref="K11:K24" si="10">IF(J11="","",IF(J11=L11,"△",IF(J11&gt;L11,"○","●")))</f>
        <v>●</v>
      </c>
      <c r="L11" s="23">
        <f>IF(N9="","",N9)</f>
        <v>6</v>
      </c>
      <c r="M11" s="110"/>
      <c r="N11" s="111"/>
      <c r="O11" s="111"/>
      <c r="P11" s="126"/>
      <c r="Q11" s="24">
        <v>16</v>
      </c>
      <c r="R11" s="25">
        <v>1</v>
      </c>
      <c r="S11" s="92" t="str">
        <f>IF(R11="","",IF(R11=T11,"△",IF(R11&gt;T11,"○","●")))</f>
        <v>●</v>
      </c>
      <c r="T11" s="26">
        <v>3</v>
      </c>
      <c r="U11" s="24">
        <v>17</v>
      </c>
      <c r="V11" s="25">
        <v>1</v>
      </c>
      <c r="W11" s="92" t="str">
        <f t="shared" si="2"/>
        <v>○</v>
      </c>
      <c r="X11" s="26">
        <v>0</v>
      </c>
      <c r="Y11" s="24">
        <v>18</v>
      </c>
      <c r="Z11" s="25">
        <v>1</v>
      </c>
      <c r="AA11" s="92" t="str">
        <f t="shared" si="3"/>
        <v>△</v>
      </c>
      <c r="AB11" s="26">
        <v>1</v>
      </c>
      <c r="AC11" s="24">
        <v>19</v>
      </c>
      <c r="AD11" s="25">
        <v>5</v>
      </c>
      <c r="AE11" s="92" t="str">
        <f t="shared" si="4"/>
        <v>○</v>
      </c>
      <c r="AF11" s="26">
        <v>0</v>
      </c>
      <c r="AG11" s="24">
        <v>20</v>
      </c>
      <c r="AH11" s="3">
        <v>2</v>
      </c>
      <c r="AI11" s="92" t="str">
        <f t="shared" si="5"/>
        <v>●</v>
      </c>
      <c r="AJ11" s="26">
        <v>3</v>
      </c>
      <c r="AK11" s="24">
        <v>21</v>
      </c>
      <c r="AL11" s="25">
        <v>2</v>
      </c>
      <c r="AM11" s="92" t="str">
        <f t="shared" si="6"/>
        <v>○</v>
      </c>
      <c r="AN11" s="26">
        <v>0</v>
      </c>
      <c r="AO11" s="49"/>
      <c r="AP11" s="47"/>
      <c r="AQ11" s="42"/>
      <c r="AR11" s="50"/>
      <c r="AS11" s="100">
        <f>IF(AND(BC11="",BE11="",BG11=""),"",SUM(BC11*3+BE11*0+BG11*1))</f>
        <v>26</v>
      </c>
      <c r="AT11" s="101"/>
      <c r="AU11" s="101">
        <f t="shared" ref="AU11" si="11">IF(AND(F11="",J11="",N11="",R11="",V11="",Z11="",AD11="",AH11="",AL11="",AP11="",F12="",J12="",N12="",R12="",V12="",Z12="",AD12="",AH12="",AL12="",AP12=""),"",SUM(F11,J11,N11,R11,V11,Z11,AD11,AH11,AL11,AP11,F12,J12,N12,R12,V12,Z12,AD12,AH12,AL12,AP12))</f>
        <v>37</v>
      </c>
      <c r="AV11" s="101"/>
      <c r="AW11" s="101">
        <f t="shared" ref="AW11" si="12">IF(AND(H11="",L11="",P11="",T11="",X11="",AB11="",AF11="",AJ11="",AN11="",AR11="",H12="",L12="",P12="",T12="",X12="",AB12="",AF12="",AJ12="",AN12="",AR12=""),"",SUM(H11,L11,P11,T11,X11,AB11,AF11,AJ11,AN11,AR11,H12,L12,P12,T12,X12,AB12,AF12,AJ12,AN12,AR12))</f>
        <v>30</v>
      </c>
      <c r="AX11" s="101"/>
      <c r="AY11" s="101">
        <f t="shared" ref="AY11" si="13">IF(AND(AU11="",AW11=""),"",(AU11-AW11))</f>
        <v>7</v>
      </c>
      <c r="AZ11" s="116"/>
      <c r="BA11" s="169">
        <v>3</v>
      </c>
      <c r="BB11" s="170"/>
      <c r="BC11" s="100">
        <f>IF(AND(G11="",K11="",O11="",S11="",W11="",AA11="",AE11="",AI11="",AM11="",AQ11="",G12="",K12="",O12="",S12="",W12="",AA12="",AE12="",AI12="",AM12="",AQ12=""),"",COUNTIF(E11:AR12,"○"))</f>
        <v>8</v>
      </c>
      <c r="BD11" s="101"/>
      <c r="BE11" s="101">
        <f>IF(AND(G11="",K11="",O11="",S11="",W11="",AA11="",AE11="",AI11="",AM11="",AQ11="",G12="",K12="",O12="",S12="",W12="",AA12="",AE12="",AI12="",AM12="",AQ12=""),"",COUNTIF(E11:AR12,"●"))</f>
        <v>6</v>
      </c>
      <c r="BF11" s="101"/>
      <c r="BG11" s="101">
        <f>IF(AND(G11="",K11="",O11="",S11="",W11="",AA11="",AE11="",AI11="",AM11="",AQ11="",G12="",K12="",O12="",S12="",W12="",AA12="",AE12="",AI12="",AM12="",AQ12=""),"",COUNTIF(E11:AR12,"△"))</f>
        <v>2</v>
      </c>
      <c r="BH11" s="101"/>
      <c r="BI11" s="289">
        <f>IF(AND(G11="",K11="",O11="",S11="",W11="",AA11="",AE11="",AI11="",AM11="",AQ11="",G12="",K12="",O12="",S12="",W12="",AA12="",AE12="",AI12="",AM12="",AQ12=""),"",SUM(COUNTIF(E11:AR12,{"○","●","△"})))</f>
        <v>16</v>
      </c>
      <c r="BJ11" s="290"/>
    </row>
    <row r="12" spans="1:64" ht="20.100000000000001" customHeight="1">
      <c r="A12" s="296"/>
      <c r="B12" s="297"/>
      <c r="C12" s="297"/>
      <c r="D12" s="298"/>
      <c r="E12" s="29">
        <f>M8</f>
        <v>38</v>
      </c>
      <c r="F12" s="30">
        <f>IF(P8="","",P8)</f>
        <v>2</v>
      </c>
      <c r="G12" s="93" t="str">
        <f t="shared" si="7"/>
        <v>○</v>
      </c>
      <c r="H12" s="31">
        <f>IF(N8="","",N8)</f>
        <v>1</v>
      </c>
      <c r="I12" s="14">
        <f>M10</f>
        <v>45</v>
      </c>
      <c r="J12" s="30">
        <f>IF(P10="","",P10)</f>
        <v>2</v>
      </c>
      <c r="K12" s="93" t="str">
        <f t="shared" si="10"/>
        <v>●</v>
      </c>
      <c r="L12" s="31">
        <f>IF(N10="","",N10)</f>
        <v>7</v>
      </c>
      <c r="M12" s="127"/>
      <c r="N12" s="128"/>
      <c r="O12" s="128"/>
      <c r="P12" s="129"/>
      <c r="Q12" s="14">
        <v>52</v>
      </c>
      <c r="R12" s="15">
        <v>0</v>
      </c>
      <c r="S12" s="93" t="str">
        <f>IF(R12="","",IF(R12=T12,"△",IF(R12&gt;T12,"○","●")))</f>
        <v>●</v>
      </c>
      <c r="T12" s="17">
        <v>4</v>
      </c>
      <c r="U12" s="14">
        <v>53</v>
      </c>
      <c r="V12" s="15">
        <v>6</v>
      </c>
      <c r="W12" s="93" t="str">
        <f t="shared" si="2"/>
        <v>○</v>
      </c>
      <c r="X12" s="17">
        <v>0</v>
      </c>
      <c r="Y12" s="14">
        <v>54</v>
      </c>
      <c r="Z12" s="15">
        <v>0</v>
      </c>
      <c r="AA12" s="93" t="str">
        <f t="shared" si="3"/>
        <v>△</v>
      </c>
      <c r="AB12" s="17">
        <v>0</v>
      </c>
      <c r="AC12" s="14">
        <v>55</v>
      </c>
      <c r="AD12" s="15">
        <v>2</v>
      </c>
      <c r="AE12" s="93" t="str">
        <f t="shared" si="4"/>
        <v>○</v>
      </c>
      <c r="AF12" s="17">
        <v>1</v>
      </c>
      <c r="AG12" s="14">
        <v>56</v>
      </c>
      <c r="AH12" s="2">
        <v>5</v>
      </c>
      <c r="AI12" s="93" t="str">
        <f t="shared" si="5"/>
        <v>○</v>
      </c>
      <c r="AJ12" s="17">
        <v>0</v>
      </c>
      <c r="AK12" s="14">
        <v>57</v>
      </c>
      <c r="AL12" s="15">
        <v>2</v>
      </c>
      <c r="AM12" s="93" t="str">
        <f t="shared" si="6"/>
        <v>●</v>
      </c>
      <c r="AN12" s="17">
        <v>4</v>
      </c>
      <c r="AO12" s="58"/>
      <c r="AP12" s="56"/>
      <c r="AQ12" s="53"/>
      <c r="AR12" s="59"/>
      <c r="AS12" s="122"/>
      <c r="AT12" s="118"/>
      <c r="AU12" s="118"/>
      <c r="AV12" s="118"/>
      <c r="AW12" s="118"/>
      <c r="AX12" s="118"/>
      <c r="AY12" s="118"/>
      <c r="AZ12" s="119"/>
      <c r="BA12" s="173"/>
      <c r="BB12" s="174"/>
      <c r="BC12" s="122"/>
      <c r="BD12" s="118"/>
      <c r="BE12" s="118"/>
      <c r="BF12" s="118"/>
      <c r="BG12" s="118"/>
      <c r="BH12" s="118"/>
      <c r="BI12" s="291"/>
      <c r="BJ12" s="292"/>
    </row>
    <row r="13" spans="1:64" ht="20.100000000000001" customHeight="1">
      <c r="A13" s="293" t="s">
        <v>46</v>
      </c>
      <c r="B13" s="294"/>
      <c r="C13" s="294"/>
      <c r="D13" s="295"/>
      <c r="E13" s="20">
        <f>Q7</f>
        <v>3</v>
      </c>
      <c r="F13" s="21">
        <f>IF(T7="","",T7)</f>
        <v>5</v>
      </c>
      <c r="G13" s="92" t="str">
        <f t="shared" si="7"/>
        <v>○</v>
      </c>
      <c r="H13" s="23">
        <f>IF(R7="","",R7)</f>
        <v>1</v>
      </c>
      <c r="I13" s="24">
        <f>Q9</f>
        <v>10</v>
      </c>
      <c r="J13" s="21">
        <f>IF(T9="","",T9)</f>
        <v>2</v>
      </c>
      <c r="K13" s="92" t="str">
        <f t="shared" si="10"/>
        <v>○</v>
      </c>
      <c r="L13" s="23">
        <f>IF(R9="","",R9)</f>
        <v>1</v>
      </c>
      <c r="M13" s="24">
        <f>Q11</f>
        <v>16</v>
      </c>
      <c r="N13" s="32">
        <f>IF(T11="","",T11)</f>
        <v>3</v>
      </c>
      <c r="O13" s="94" t="str">
        <f t="shared" ref="O13:O24" si="14">IF(N13="","",IF(N13=P13,"△",IF(N13&gt;P13,"○","●")))</f>
        <v>○</v>
      </c>
      <c r="P13" s="23">
        <f>IF(R11="","",R11)</f>
        <v>1</v>
      </c>
      <c r="Q13" s="110"/>
      <c r="R13" s="111"/>
      <c r="S13" s="111"/>
      <c r="T13" s="126"/>
      <c r="U13" s="24">
        <v>22</v>
      </c>
      <c r="V13" s="25">
        <v>6</v>
      </c>
      <c r="W13" s="92" t="str">
        <f t="shared" si="2"/>
        <v>○</v>
      </c>
      <c r="X13" s="26">
        <v>0</v>
      </c>
      <c r="Y13" s="24">
        <v>23</v>
      </c>
      <c r="Z13" s="25">
        <v>2</v>
      </c>
      <c r="AA13" s="92" t="str">
        <f t="shared" si="3"/>
        <v>○</v>
      </c>
      <c r="AB13" s="26">
        <v>0</v>
      </c>
      <c r="AC13" s="24">
        <v>24</v>
      </c>
      <c r="AD13" s="25">
        <v>2</v>
      </c>
      <c r="AE13" s="92" t="str">
        <f t="shared" si="4"/>
        <v>○</v>
      </c>
      <c r="AF13" s="26">
        <v>0</v>
      </c>
      <c r="AG13" s="24">
        <v>25</v>
      </c>
      <c r="AH13" s="3">
        <v>4</v>
      </c>
      <c r="AI13" s="92" t="str">
        <f t="shared" si="5"/>
        <v>○</v>
      </c>
      <c r="AJ13" s="26">
        <v>0</v>
      </c>
      <c r="AK13" s="24">
        <v>26</v>
      </c>
      <c r="AL13" s="25">
        <v>1</v>
      </c>
      <c r="AM13" s="92" t="str">
        <f t="shared" si="6"/>
        <v>○</v>
      </c>
      <c r="AN13" s="26">
        <v>0</v>
      </c>
      <c r="AO13" s="49"/>
      <c r="AP13" s="47"/>
      <c r="AQ13" s="42"/>
      <c r="AR13" s="50"/>
      <c r="AS13" s="100">
        <f>IF(AND(BC13="",BE13="",BG13=""),"",SUM(BC13*3+BE13*0+BG13*1))</f>
        <v>45</v>
      </c>
      <c r="AT13" s="101"/>
      <c r="AU13" s="101">
        <f t="shared" ref="AU13" si="15">IF(AND(F13="",J13="",N13="",R13="",V13="",Z13="",AD13="",AH13="",AL13="",AP13="",F14="",J14="",N14="",R14="",V14="",Z14="",AD14="",AH14="",AL14="",AP14=""),"",SUM(F13,J13,N13,R13,V13,Z13,AD13,AH13,AL13,AP13,F14,J14,N14,R14,V14,Z14,AD14,AH14,AL14,AP14))</f>
        <v>54</v>
      </c>
      <c r="AV13" s="101"/>
      <c r="AW13" s="101">
        <f t="shared" ref="AW13" si="16">IF(AND(H13="",L13="",P13="",T13="",X13="",AB13="",AF13="",AJ13="",AN13="",AR13="",H14="",L14="",P14="",T14="",X14="",AB14="",AF14="",AJ14="",AN14="",AR14=""),"",SUM(H13,L13,P13,T13,X13,AB13,AF13,AJ13,AN13,AR13,H14,L14,P14,T14,X14,AB14,AF14,AJ14,AN14,AR14))</f>
        <v>9</v>
      </c>
      <c r="AX13" s="101"/>
      <c r="AY13" s="101">
        <f t="shared" ref="AY13" si="17">IF(AND(AU13="",AW13=""),"",(AU13-AW13))</f>
        <v>45</v>
      </c>
      <c r="AZ13" s="116"/>
      <c r="BA13" s="169">
        <v>1</v>
      </c>
      <c r="BB13" s="170"/>
      <c r="BC13" s="100">
        <f>IF(AND(G13="",K13="",O13="",S13="",W13="",AA13="",AE13="",AI13="",AM13="",AQ13="",G14="",K14="",O14="",S14="",W14="",AA14="",AE14="",AI14="",AM14="",AQ14=""),"",COUNTIF(E13:AR14,"○"))</f>
        <v>15</v>
      </c>
      <c r="BD13" s="101"/>
      <c r="BE13" s="101">
        <f>IF(AND(G13="",K13="",O13="",S13="",W13="",AA13="",AE13="",AI13="",AM13="",AQ13="",G14="",K14="",O14="",S14="",W14="",AA14="",AE14="",AI14="",AM14="",AQ14=""),"",COUNTIF(E13:AR14,"●"))</f>
        <v>1</v>
      </c>
      <c r="BF13" s="101"/>
      <c r="BG13" s="101">
        <f>IF(AND(G13="",K13="",O13="",S13="",W13="",AA13="",AE13="",AI13="",AM13="",AQ13="",G14="",K14="",O14="",S14="",W14="",AA14="",AE14="",AI14="",AM14="",AQ14=""),"",COUNTIF(E13:AR14,"△"))</f>
        <v>0</v>
      </c>
      <c r="BH13" s="101"/>
      <c r="BI13" s="289">
        <f>IF(AND(G13="",K13="",O13="",S13="",W13="",AA13="",AE13="",AI13="",AM13="",AQ13="",G14="",K14="",O14="",S14="",W14="",AA14="",AE14="",AI14="",AM14="",AQ14=""),"",SUM(COUNTIF(E13:AR14,{"○","●","△"})))</f>
        <v>16</v>
      </c>
      <c r="BJ13" s="290"/>
      <c r="BL13" s="34"/>
    </row>
    <row r="14" spans="1:64" ht="20.100000000000001" customHeight="1">
      <c r="A14" s="296"/>
      <c r="B14" s="297"/>
      <c r="C14" s="297"/>
      <c r="D14" s="298"/>
      <c r="E14" s="29">
        <f>Q8</f>
        <v>39</v>
      </c>
      <c r="F14" s="30">
        <f>IF(T8="","",T8)</f>
        <v>6</v>
      </c>
      <c r="G14" s="93" t="str">
        <f t="shared" si="7"/>
        <v>○</v>
      </c>
      <c r="H14" s="31">
        <f>IF(R8="","",R8)</f>
        <v>0</v>
      </c>
      <c r="I14" s="14">
        <f>Q10</f>
        <v>46</v>
      </c>
      <c r="J14" s="30">
        <f>IF(T10="","",T10)</f>
        <v>6</v>
      </c>
      <c r="K14" s="93" t="str">
        <f t="shared" si="10"/>
        <v>○</v>
      </c>
      <c r="L14" s="31">
        <f>IF(R10="","",R10)</f>
        <v>1</v>
      </c>
      <c r="M14" s="14">
        <f>Q12</f>
        <v>52</v>
      </c>
      <c r="N14" s="30">
        <f>IF(T12="","",T12)</f>
        <v>4</v>
      </c>
      <c r="O14" s="93" t="str">
        <f t="shared" si="14"/>
        <v>○</v>
      </c>
      <c r="P14" s="31">
        <f>IF(R12="","",R12)</f>
        <v>0</v>
      </c>
      <c r="Q14" s="127"/>
      <c r="R14" s="128"/>
      <c r="S14" s="128"/>
      <c r="T14" s="129"/>
      <c r="U14" s="14">
        <v>58</v>
      </c>
      <c r="V14" s="15">
        <v>6</v>
      </c>
      <c r="W14" s="93" t="str">
        <f t="shared" si="2"/>
        <v>○</v>
      </c>
      <c r="X14" s="17">
        <v>0</v>
      </c>
      <c r="Y14" s="14">
        <v>59</v>
      </c>
      <c r="Z14" s="15">
        <v>2</v>
      </c>
      <c r="AA14" s="93" t="str">
        <f t="shared" si="3"/>
        <v>○</v>
      </c>
      <c r="AB14" s="17">
        <v>1</v>
      </c>
      <c r="AC14" s="14">
        <v>60</v>
      </c>
      <c r="AD14" s="15">
        <v>3</v>
      </c>
      <c r="AE14" s="93" t="str">
        <f t="shared" si="4"/>
        <v>○</v>
      </c>
      <c r="AF14" s="17">
        <v>2</v>
      </c>
      <c r="AG14" s="14">
        <v>61</v>
      </c>
      <c r="AH14" s="2">
        <v>2</v>
      </c>
      <c r="AI14" s="93" t="str">
        <f t="shared" si="5"/>
        <v>○</v>
      </c>
      <c r="AJ14" s="17">
        <v>1</v>
      </c>
      <c r="AK14" s="14">
        <v>62</v>
      </c>
      <c r="AL14" s="15">
        <v>0</v>
      </c>
      <c r="AM14" s="93" t="str">
        <f t="shared" si="6"/>
        <v>●</v>
      </c>
      <c r="AN14" s="17">
        <v>1</v>
      </c>
      <c r="AO14" s="58"/>
      <c r="AP14" s="56"/>
      <c r="AQ14" s="53"/>
      <c r="AR14" s="59"/>
      <c r="AS14" s="122"/>
      <c r="AT14" s="118"/>
      <c r="AU14" s="118"/>
      <c r="AV14" s="118"/>
      <c r="AW14" s="118"/>
      <c r="AX14" s="118"/>
      <c r="AY14" s="118"/>
      <c r="AZ14" s="119"/>
      <c r="BA14" s="173"/>
      <c r="BB14" s="174"/>
      <c r="BC14" s="122"/>
      <c r="BD14" s="118"/>
      <c r="BE14" s="118"/>
      <c r="BF14" s="118"/>
      <c r="BG14" s="118"/>
      <c r="BH14" s="118"/>
      <c r="BI14" s="291"/>
      <c r="BJ14" s="292"/>
    </row>
    <row r="15" spans="1:64" ht="20.100000000000001" customHeight="1">
      <c r="A15" s="293" t="s">
        <v>47</v>
      </c>
      <c r="B15" s="294"/>
      <c r="C15" s="294"/>
      <c r="D15" s="295"/>
      <c r="E15" s="20">
        <f>U7</f>
        <v>4</v>
      </c>
      <c r="F15" s="21">
        <f>IF(X7="","",X7)</f>
        <v>0</v>
      </c>
      <c r="G15" s="92" t="str">
        <f t="shared" si="7"/>
        <v>●</v>
      </c>
      <c r="H15" s="23">
        <f>IF(V7="","",V7)</f>
        <v>1</v>
      </c>
      <c r="I15" s="24">
        <f>U9</f>
        <v>11</v>
      </c>
      <c r="J15" s="21">
        <f>IF(X9="","",X9)</f>
        <v>0</v>
      </c>
      <c r="K15" s="92" t="str">
        <f t="shared" si="10"/>
        <v>●</v>
      </c>
      <c r="L15" s="23">
        <f>IF(V9="","",V9)</f>
        <v>10</v>
      </c>
      <c r="M15" s="24">
        <f>U11</f>
        <v>17</v>
      </c>
      <c r="N15" s="21">
        <f>IF(X11="","",X11)</f>
        <v>0</v>
      </c>
      <c r="O15" s="92" t="str">
        <f t="shared" si="14"/>
        <v>●</v>
      </c>
      <c r="P15" s="23">
        <f>IF(V11="","",V11)</f>
        <v>1</v>
      </c>
      <c r="Q15" s="24">
        <f>U13</f>
        <v>22</v>
      </c>
      <c r="R15" s="32">
        <f>IF(X13="","",X13)</f>
        <v>0</v>
      </c>
      <c r="S15" s="94" t="str">
        <f t="shared" ref="S15:S24" si="18">IF(R15="","",IF(R15=T15,"△",IF(R15&gt;T15,"○","●")))</f>
        <v>●</v>
      </c>
      <c r="T15" s="23">
        <f>IF(V13="","",V13)</f>
        <v>6</v>
      </c>
      <c r="U15" s="110"/>
      <c r="V15" s="111"/>
      <c r="W15" s="111"/>
      <c r="X15" s="126"/>
      <c r="Y15" s="24">
        <v>27</v>
      </c>
      <c r="Z15" s="25">
        <v>0</v>
      </c>
      <c r="AA15" s="92" t="str">
        <f t="shared" si="3"/>
        <v>●</v>
      </c>
      <c r="AB15" s="26">
        <v>3</v>
      </c>
      <c r="AC15" s="24">
        <v>28</v>
      </c>
      <c r="AD15" s="25">
        <v>1</v>
      </c>
      <c r="AE15" s="92" t="str">
        <f t="shared" si="4"/>
        <v>●</v>
      </c>
      <c r="AF15" s="26">
        <v>8</v>
      </c>
      <c r="AG15" s="24">
        <v>29</v>
      </c>
      <c r="AH15" s="3">
        <v>0</v>
      </c>
      <c r="AI15" s="92" t="str">
        <f t="shared" si="5"/>
        <v>●</v>
      </c>
      <c r="AJ15" s="26">
        <v>3</v>
      </c>
      <c r="AK15" s="24">
        <v>30</v>
      </c>
      <c r="AL15" s="25">
        <v>1</v>
      </c>
      <c r="AM15" s="92" t="str">
        <f t="shared" si="6"/>
        <v>●</v>
      </c>
      <c r="AN15" s="26">
        <v>7</v>
      </c>
      <c r="AO15" s="49"/>
      <c r="AP15" s="47"/>
      <c r="AQ15" s="42"/>
      <c r="AR15" s="50"/>
      <c r="AS15" s="100">
        <f>IF(AND(BC15="",BE15="",BG15=""),"",SUM(BC15*3+BE15*0+BG15*1))</f>
        <v>7</v>
      </c>
      <c r="AT15" s="101"/>
      <c r="AU15" s="101">
        <f t="shared" ref="AU15" si="19">IF(AND(F15="",J15="",N15="",R15="",V15="",Z15="",AD15="",AH15="",AL15="",AP15="",F16="",J16="",N16="",R16="",V16="",Z16="",AD16="",AH16="",AL16="",AP16=""),"",SUM(F15,J15,N15,R15,V15,Z15,AD15,AH15,AL15,AP15,F16,J16,N16,R16,V16,Z16,AD16,AH16,AL16,AP16))</f>
        <v>10</v>
      </c>
      <c r="AV15" s="101"/>
      <c r="AW15" s="101">
        <f t="shared" ref="AW15" si="20">IF(AND(H15="",L15="",P15="",T15="",X15="",AB15="",AF15="",AJ15="",AN15="",AR15="",H16="",L16="",P16="",T16="",X16="",AB16="",AF16="",AJ16="",AN16="",AR16=""),"",SUM(H15,L15,P15,T15,X15,AB15,AF15,AJ15,AN15,AR15,H16,L16,P16,T16,X16,AB16,AF16,AJ16,AN16,AR16))</f>
        <v>68</v>
      </c>
      <c r="AX15" s="101"/>
      <c r="AY15" s="101">
        <f t="shared" ref="AY15" si="21">IF(AND(AU15="",AW15=""),"",(AU15-AW15))</f>
        <v>-58</v>
      </c>
      <c r="AZ15" s="116"/>
      <c r="BA15" s="169">
        <v>8</v>
      </c>
      <c r="BB15" s="170"/>
      <c r="BC15" s="100">
        <f>IF(AND(G15="",K15="",O15="",S15="",W15="",AA15="",AE15="",AI15="",AM15="",AQ15="",G16="",K16="",O16="",S16="",W16="",AA16="",AE16="",AI16="",AM16="",AQ16=""),"",COUNTIF(E15:AR16,"○"))</f>
        <v>2</v>
      </c>
      <c r="BD15" s="101"/>
      <c r="BE15" s="101">
        <f>IF(AND(G15="",K15="",O15="",S15="",W15="",AA15="",AE15="",AI15="",AM15="",AQ15="",G16="",K16="",O16="",S16="",W16="",AA16="",AE16="",AI16="",AM16="",AQ16=""),"",COUNTIF(E15:AR16,"●"))</f>
        <v>13</v>
      </c>
      <c r="BF15" s="101"/>
      <c r="BG15" s="101">
        <f>IF(AND(G15="",K15="",O15="",S15="",W15="",AA15="",AE15="",AI15="",AM15="",AQ15="",G16="",K16="",O16="",S16="",W16="",AA16="",AE16="",AI16="",AM16="",AQ16=""),"",COUNTIF(E15:AR16,"△"))</f>
        <v>1</v>
      </c>
      <c r="BH15" s="101"/>
      <c r="BI15" s="289">
        <f>IF(AND(G15="",K15="",O15="",S15="",W15="",AA15="",AE15="",AI15="",AM15="",AQ15="",G16="",K16="",O16="",S16="",W16="",AA16="",AE16="",AI16="",AM16="",AQ16=""),"",SUM(COUNTIF(E15:AR16,{"○","●","△"})))</f>
        <v>16</v>
      </c>
      <c r="BJ15" s="290"/>
    </row>
    <row r="16" spans="1:64" ht="20.100000000000001" customHeight="1">
      <c r="A16" s="296"/>
      <c r="B16" s="297"/>
      <c r="C16" s="297"/>
      <c r="D16" s="298"/>
      <c r="E16" s="29">
        <f>U8</f>
        <v>40</v>
      </c>
      <c r="F16" s="30">
        <f>IF(X8="","",X8)</f>
        <v>3</v>
      </c>
      <c r="G16" s="93" t="str">
        <f t="shared" si="7"/>
        <v>○</v>
      </c>
      <c r="H16" s="31">
        <f>IF(V8="","",V8)</f>
        <v>1</v>
      </c>
      <c r="I16" s="14">
        <f>U10</f>
        <v>47</v>
      </c>
      <c r="J16" s="30">
        <f>IF(X10="","",X10)</f>
        <v>2</v>
      </c>
      <c r="K16" s="93" t="str">
        <f t="shared" si="10"/>
        <v>○</v>
      </c>
      <c r="L16" s="31">
        <f>IF(V10="","",V10)</f>
        <v>0</v>
      </c>
      <c r="M16" s="14">
        <f>U12</f>
        <v>53</v>
      </c>
      <c r="N16" s="30">
        <f>IF(X12="","",X12)</f>
        <v>0</v>
      </c>
      <c r="O16" s="93" t="str">
        <f t="shared" si="14"/>
        <v>●</v>
      </c>
      <c r="P16" s="31">
        <f>IF(V12="","",V12)</f>
        <v>6</v>
      </c>
      <c r="Q16" s="14">
        <f>U14</f>
        <v>58</v>
      </c>
      <c r="R16" s="30">
        <f>IF(X14="","",X14)</f>
        <v>0</v>
      </c>
      <c r="S16" s="93" t="str">
        <f t="shared" si="18"/>
        <v>●</v>
      </c>
      <c r="T16" s="31">
        <f>IF(V14="","",V14)</f>
        <v>6</v>
      </c>
      <c r="U16" s="127"/>
      <c r="V16" s="128"/>
      <c r="W16" s="128"/>
      <c r="X16" s="129"/>
      <c r="Y16" s="14">
        <v>63</v>
      </c>
      <c r="Z16" s="15">
        <v>0</v>
      </c>
      <c r="AA16" s="93" t="str">
        <f t="shared" si="3"/>
        <v>●</v>
      </c>
      <c r="AB16" s="17">
        <v>9</v>
      </c>
      <c r="AC16" s="14">
        <v>64</v>
      </c>
      <c r="AD16" s="15">
        <v>1</v>
      </c>
      <c r="AE16" s="93" t="str">
        <f t="shared" si="4"/>
        <v>●</v>
      </c>
      <c r="AF16" s="17">
        <v>3</v>
      </c>
      <c r="AG16" s="14">
        <v>65</v>
      </c>
      <c r="AH16" s="2">
        <v>2</v>
      </c>
      <c r="AI16" s="93" t="str">
        <f t="shared" si="5"/>
        <v>●</v>
      </c>
      <c r="AJ16" s="17">
        <v>4</v>
      </c>
      <c r="AK16" s="14">
        <v>66</v>
      </c>
      <c r="AL16" s="15">
        <v>0</v>
      </c>
      <c r="AM16" s="93" t="str">
        <f t="shared" si="6"/>
        <v>△</v>
      </c>
      <c r="AN16" s="17">
        <v>0</v>
      </c>
      <c r="AO16" s="58"/>
      <c r="AP16" s="56"/>
      <c r="AQ16" s="53"/>
      <c r="AR16" s="59"/>
      <c r="AS16" s="122"/>
      <c r="AT16" s="118"/>
      <c r="AU16" s="118"/>
      <c r="AV16" s="118"/>
      <c r="AW16" s="118"/>
      <c r="AX16" s="118"/>
      <c r="AY16" s="118"/>
      <c r="AZ16" s="119"/>
      <c r="BA16" s="173"/>
      <c r="BB16" s="174"/>
      <c r="BC16" s="122"/>
      <c r="BD16" s="118"/>
      <c r="BE16" s="118"/>
      <c r="BF16" s="118"/>
      <c r="BG16" s="118"/>
      <c r="BH16" s="118"/>
      <c r="BI16" s="291"/>
      <c r="BJ16" s="292"/>
    </row>
    <row r="17" spans="1:62" ht="20.100000000000001" customHeight="1">
      <c r="A17" s="293" t="s">
        <v>38</v>
      </c>
      <c r="B17" s="294"/>
      <c r="C17" s="294"/>
      <c r="D17" s="295"/>
      <c r="E17" s="20">
        <f>Y7</f>
        <v>5</v>
      </c>
      <c r="F17" s="21">
        <f>IF(AB7="","",AB7)</f>
        <v>2</v>
      </c>
      <c r="G17" s="92" t="str">
        <f t="shared" si="7"/>
        <v>○</v>
      </c>
      <c r="H17" s="23">
        <f>IF(Z7="","",Z7)</f>
        <v>1</v>
      </c>
      <c r="I17" s="24">
        <f>Y9</f>
        <v>12</v>
      </c>
      <c r="J17" s="21">
        <f>IF(AB9="","",AB9)</f>
        <v>2</v>
      </c>
      <c r="K17" s="92" t="str">
        <f t="shared" si="10"/>
        <v>○</v>
      </c>
      <c r="L17" s="23">
        <f>IF(Z9="","",Z9)</f>
        <v>1</v>
      </c>
      <c r="M17" s="24">
        <f>Y11</f>
        <v>18</v>
      </c>
      <c r="N17" s="21">
        <f>IF(AB11="","",AB11)</f>
        <v>1</v>
      </c>
      <c r="O17" s="92" t="str">
        <f t="shared" si="14"/>
        <v>△</v>
      </c>
      <c r="P17" s="23">
        <f>IF(Z11="","",Z11)</f>
        <v>1</v>
      </c>
      <c r="Q17" s="24">
        <f>Y13</f>
        <v>23</v>
      </c>
      <c r="R17" s="21">
        <f>IF(AB13="","",AB13)</f>
        <v>0</v>
      </c>
      <c r="S17" s="92" t="str">
        <f t="shared" si="18"/>
        <v>●</v>
      </c>
      <c r="T17" s="23">
        <f>IF(Z13="","",Z13)</f>
        <v>2</v>
      </c>
      <c r="U17" s="24">
        <f>Y15</f>
        <v>27</v>
      </c>
      <c r="V17" s="32">
        <f>IF(AB15="","",AB15)</f>
        <v>3</v>
      </c>
      <c r="W17" s="94" t="str">
        <f t="shared" ref="W17:W24" si="22">IF(V17="","",IF(V17=X17,"△",IF(V17&gt;X17,"○","●")))</f>
        <v>○</v>
      </c>
      <c r="X17" s="23">
        <f>IF(Z15="","",Z15)</f>
        <v>0</v>
      </c>
      <c r="Y17" s="110"/>
      <c r="Z17" s="111"/>
      <c r="AA17" s="111"/>
      <c r="AB17" s="126"/>
      <c r="AC17" s="24">
        <v>31</v>
      </c>
      <c r="AD17" s="25">
        <v>3</v>
      </c>
      <c r="AE17" s="92" t="str">
        <f t="shared" si="4"/>
        <v>○</v>
      </c>
      <c r="AF17" s="26">
        <v>2</v>
      </c>
      <c r="AG17" s="24">
        <v>32</v>
      </c>
      <c r="AH17" s="3">
        <v>1</v>
      </c>
      <c r="AI17" s="92" t="str">
        <f t="shared" si="5"/>
        <v>△</v>
      </c>
      <c r="AJ17" s="26">
        <v>1</v>
      </c>
      <c r="AK17" s="24">
        <v>33</v>
      </c>
      <c r="AL17" s="25">
        <v>1</v>
      </c>
      <c r="AM17" s="92" t="str">
        <f t="shared" si="6"/>
        <v>△</v>
      </c>
      <c r="AN17" s="26">
        <v>1</v>
      </c>
      <c r="AO17" s="49"/>
      <c r="AP17" s="47"/>
      <c r="AQ17" s="42"/>
      <c r="AR17" s="50"/>
      <c r="AS17" s="100">
        <f>IF(AND(BC17="",BE17="",BG17=""),"",SUM(BC17*3+BE17*0+BG17*1))</f>
        <v>25</v>
      </c>
      <c r="AT17" s="101"/>
      <c r="AU17" s="101">
        <f t="shared" ref="AU17" si="23">IF(AND(F17="",J17="",N17="",R17="",V17="",Z17="",AD17="",AH17="",AL17="",AP17="",F18="",J18="",N18="",R18="",V18="",Z18="",AD18="",AH18="",AL18="",AP18=""),"",SUM(F17,J17,N17,R17,V17,Z17,AD17,AH17,AL17,AP17,F18,J18,N18,R18,V18,Z18,AD18,AH18,AL18,AP18))</f>
        <v>33</v>
      </c>
      <c r="AV17" s="101"/>
      <c r="AW17" s="101">
        <f t="shared" ref="AW17" si="24">IF(AND(H17="",L17="",P17="",T17="",X17="",AB17="",AF17="",AJ17="",AN17="",AR17="",H18="",L18="",P18="",T18="",X18="",AB18="",AF18="",AJ18="",AN18="",AR18=""),"",SUM(H17,L17,P17,T17,X17,AB17,AF17,AJ17,AN17,AR17,H18,L18,P18,T18,X18,AB18,AF18,AJ18,AN18,AR18))</f>
        <v>18</v>
      </c>
      <c r="AX17" s="101"/>
      <c r="AY17" s="101">
        <f t="shared" ref="AY17" si="25">IF(AND(AU17="",AW17=""),"",(AU17-AW17))</f>
        <v>15</v>
      </c>
      <c r="AZ17" s="116"/>
      <c r="BA17" s="169">
        <v>5</v>
      </c>
      <c r="BB17" s="170"/>
      <c r="BC17" s="100">
        <f>IF(AND(G17="",K17="",O17="",S17="",W17="",AA17="",AE17="",AI17="",AM17="",AQ17="",G18="",K18="",O18="",S18="",W18="",AA18="",AE18="",AI18="",AM18="",AQ18=""),"",COUNTIF(E17:AR18,"○"))</f>
        <v>7</v>
      </c>
      <c r="BD17" s="101"/>
      <c r="BE17" s="101">
        <f>IF(AND(G17="",K17="",O17="",S17="",W17="",AA17="",AE17="",AI17="",AM17="",AQ17="",G18="",K18="",O18="",S18="",W18="",AA18="",AE18="",AI18="",AM18="",AQ18=""),"",COUNTIF(E17:AR18,"●"))</f>
        <v>5</v>
      </c>
      <c r="BF17" s="101"/>
      <c r="BG17" s="101">
        <f>IF(AND(G17="",K17="",O17="",S17="",W17="",AA17="",AE17="",AI17="",AM17="",AQ17="",G18="",K18="",O18="",S18="",W18="",AA18="",AE18="",AI18="",AM18="",AQ18=""),"",COUNTIF(E17:AR18,"△"))</f>
        <v>4</v>
      </c>
      <c r="BH17" s="101"/>
      <c r="BI17" s="289">
        <f>IF(AND(G17="",K17="",O17="",S17="",W17="",AA17="",AE17="",AI17="",AM17="",AQ17="",G18="",K18="",O18="",S18="",W18="",AA18="",AE18="",AI18="",AM18="",AQ18=""),"",SUM(COUNTIF(E17:AR18,{"○","●","△"})))</f>
        <v>16</v>
      </c>
      <c r="BJ17" s="290"/>
    </row>
    <row r="18" spans="1:62" ht="20.100000000000001" customHeight="1">
      <c r="A18" s="296"/>
      <c r="B18" s="297"/>
      <c r="C18" s="297"/>
      <c r="D18" s="298"/>
      <c r="E18" s="29">
        <f>Y8</f>
        <v>41</v>
      </c>
      <c r="F18" s="30">
        <f>IF(AB8="","",AB8)</f>
        <v>5</v>
      </c>
      <c r="G18" s="93" t="str">
        <f t="shared" si="7"/>
        <v>○</v>
      </c>
      <c r="H18" s="31">
        <f>IF(Z8="","",Z8)</f>
        <v>0</v>
      </c>
      <c r="I18" s="14">
        <f>Y10</f>
        <v>48</v>
      </c>
      <c r="J18" s="30">
        <f>IF(AB10="","",AB10)</f>
        <v>2</v>
      </c>
      <c r="K18" s="93" t="str">
        <f t="shared" si="10"/>
        <v>●</v>
      </c>
      <c r="L18" s="31">
        <f>IF(Z10="","",Z10)</f>
        <v>3</v>
      </c>
      <c r="M18" s="14">
        <f>Y12</f>
        <v>54</v>
      </c>
      <c r="N18" s="30">
        <f>IF(AB12="","",AB12)</f>
        <v>0</v>
      </c>
      <c r="O18" s="93" t="str">
        <f t="shared" si="14"/>
        <v>△</v>
      </c>
      <c r="P18" s="31">
        <f>IF(Z12="","",Z12)</f>
        <v>0</v>
      </c>
      <c r="Q18" s="14">
        <f>Y14</f>
        <v>59</v>
      </c>
      <c r="R18" s="30">
        <f>IF(AB14="","",AB14)</f>
        <v>1</v>
      </c>
      <c r="S18" s="93" t="str">
        <f t="shared" si="18"/>
        <v>●</v>
      </c>
      <c r="T18" s="31">
        <f>IF(Z14="","",Z14)</f>
        <v>2</v>
      </c>
      <c r="U18" s="14">
        <f>Y16</f>
        <v>63</v>
      </c>
      <c r="V18" s="30">
        <f>IF(AB16="","",AB16)</f>
        <v>9</v>
      </c>
      <c r="W18" s="93" t="str">
        <f t="shared" si="22"/>
        <v>○</v>
      </c>
      <c r="X18" s="31">
        <f>IF(Z16="","",Z16)</f>
        <v>0</v>
      </c>
      <c r="Y18" s="127"/>
      <c r="Z18" s="128"/>
      <c r="AA18" s="128"/>
      <c r="AB18" s="129"/>
      <c r="AC18" s="14">
        <v>67</v>
      </c>
      <c r="AD18" s="15">
        <v>0</v>
      </c>
      <c r="AE18" s="93" t="str">
        <f t="shared" si="4"/>
        <v>●</v>
      </c>
      <c r="AF18" s="17">
        <v>1</v>
      </c>
      <c r="AG18" s="14">
        <v>68</v>
      </c>
      <c r="AH18" s="2">
        <v>1</v>
      </c>
      <c r="AI18" s="93" t="str">
        <f t="shared" si="5"/>
        <v>●</v>
      </c>
      <c r="AJ18" s="17">
        <v>2</v>
      </c>
      <c r="AK18" s="14">
        <v>69</v>
      </c>
      <c r="AL18" s="15">
        <v>2</v>
      </c>
      <c r="AM18" s="93" t="str">
        <f t="shared" si="6"/>
        <v>○</v>
      </c>
      <c r="AN18" s="17">
        <v>1</v>
      </c>
      <c r="AO18" s="58"/>
      <c r="AP18" s="56"/>
      <c r="AQ18" s="53"/>
      <c r="AR18" s="59"/>
      <c r="AS18" s="122"/>
      <c r="AT18" s="118"/>
      <c r="AU18" s="118"/>
      <c r="AV18" s="118"/>
      <c r="AW18" s="118"/>
      <c r="AX18" s="118"/>
      <c r="AY18" s="118"/>
      <c r="AZ18" s="119"/>
      <c r="BA18" s="173"/>
      <c r="BB18" s="174"/>
      <c r="BC18" s="122"/>
      <c r="BD18" s="118"/>
      <c r="BE18" s="118"/>
      <c r="BF18" s="118"/>
      <c r="BG18" s="118"/>
      <c r="BH18" s="118"/>
      <c r="BI18" s="291"/>
      <c r="BJ18" s="292"/>
    </row>
    <row r="19" spans="1:62" ht="20.100000000000001" customHeight="1">
      <c r="A19" s="293" t="s">
        <v>48</v>
      </c>
      <c r="B19" s="294"/>
      <c r="C19" s="294"/>
      <c r="D19" s="295"/>
      <c r="E19" s="20">
        <f>AC7</f>
        <v>6</v>
      </c>
      <c r="F19" s="21">
        <f>IF(AF7="","",AF7)</f>
        <v>6</v>
      </c>
      <c r="G19" s="92" t="str">
        <f t="shared" si="7"/>
        <v>○</v>
      </c>
      <c r="H19" s="23">
        <f>IF(AD7="","",AD7)</f>
        <v>0</v>
      </c>
      <c r="I19" s="24">
        <f>AC9</f>
        <v>13</v>
      </c>
      <c r="J19" s="21">
        <f>IF(AF9="","",AF9)</f>
        <v>3</v>
      </c>
      <c r="K19" s="92" t="str">
        <f t="shared" si="10"/>
        <v>△</v>
      </c>
      <c r="L19" s="23">
        <f>IF(AD9="","",AD9)</f>
        <v>3</v>
      </c>
      <c r="M19" s="24">
        <f>AC11</f>
        <v>19</v>
      </c>
      <c r="N19" s="21">
        <f>IF(AF11="","",AF11)</f>
        <v>0</v>
      </c>
      <c r="O19" s="92" t="str">
        <f t="shared" si="14"/>
        <v>●</v>
      </c>
      <c r="P19" s="23">
        <f>IF(AD11="","",AD11)</f>
        <v>5</v>
      </c>
      <c r="Q19" s="24">
        <f>AC13</f>
        <v>24</v>
      </c>
      <c r="R19" s="21">
        <f>IF(AF13="","",AF13)</f>
        <v>0</v>
      </c>
      <c r="S19" s="92" t="str">
        <f t="shared" si="18"/>
        <v>●</v>
      </c>
      <c r="T19" s="23">
        <f>IF(AD13="","",AD13)</f>
        <v>2</v>
      </c>
      <c r="U19" s="24">
        <f>AC15</f>
        <v>28</v>
      </c>
      <c r="V19" s="21">
        <f>IF(AF15="","",AF15)</f>
        <v>8</v>
      </c>
      <c r="W19" s="92" t="str">
        <f t="shared" si="22"/>
        <v>○</v>
      </c>
      <c r="X19" s="23">
        <f>IF(AD15="","",AD15)</f>
        <v>1</v>
      </c>
      <c r="Y19" s="24">
        <f>AC17</f>
        <v>31</v>
      </c>
      <c r="Z19" s="32">
        <f>IF(AF17="","",AF17)</f>
        <v>2</v>
      </c>
      <c r="AA19" s="94" t="str">
        <f t="shared" ref="AA19:AA24" si="26">IF(Z19="","",IF(Z19=AB19,"△",IF(Z19&gt;AB19,"○","●")))</f>
        <v>●</v>
      </c>
      <c r="AB19" s="23">
        <f>IF(AD17="","",AD17)</f>
        <v>3</v>
      </c>
      <c r="AC19" s="110"/>
      <c r="AD19" s="111"/>
      <c r="AE19" s="111"/>
      <c r="AF19" s="126"/>
      <c r="AG19" s="24">
        <v>34</v>
      </c>
      <c r="AH19" s="3">
        <v>4</v>
      </c>
      <c r="AI19" s="92" t="str">
        <f t="shared" si="5"/>
        <v>●</v>
      </c>
      <c r="AJ19" s="26">
        <v>5</v>
      </c>
      <c r="AK19" s="24">
        <v>35</v>
      </c>
      <c r="AL19" s="25">
        <v>4</v>
      </c>
      <c r="AM19" s="92" t="str">
        <f t="shared" si="6"/>
        <v>○</v>
      </c>
      <c r="AN19" s="26">
        <v>1</v>
      </c>
      <c r="AO19" s="49"/>
      <c r="AP19" s="47"/>
      <c r="AQ19" s="42"/>
      <c r="AR19" s="50"/>
      <c r="AS19" s="100">
        <f>IF(AND(BC19="",BE19="",BG19=""),"",SUM(BC19*3+BE19*0+BG19*1))</f>
        <v>25</v>
      </c>
      <c r="AT19" s="101"/>
      <c r="AU19" s="101">
        <f t="shared" ref="AU19" si="27">IF(AND(F19="",J19="",N19="",R19="",V19="",Z19="",AD19="",AH19="",AL19="",AP19="",F20="",J20="",N20="",R20="",V20="",Z20="",AD20="",AH20="",AL20="",AP20=""),"",SUM(F19,J19,N19,R19,V19,Z19,AD19,AH19,AL19,AP19,F20,J20,N20,R20,V20,Z20,AD20,AH20,AL20,AP20))</f>
        <v>49</v>
      </c>
      <c r="AV19" s="101"/>
      <c r="AW19" s="101">
        <f t="shared" ref="AW19" si="28">IF(AND(H19="",L19="",P19="",T19="",X19="",AB19="",AF19="",AJ19="",AN19="",AR19="",H20="",L20="",P20="",T20="",X20="",AB20="",AF20="",AJ20="",AN20="",AR20=""),"",SUM(H19,L19,P19,T19,X19,AB19,AF19,AJ19,AN19,AR19,H20,L20,P20,T20,X20,AB20,AF20,AJ20,AN20,AR20))</f>
        <v>33</v>
      </c>
      <c r="AX19" s="101"/>
      <c r="AY19" s="101">
        <f t="shared" ref="AY19" si="29">IF(AND(AU19="",AW19=""),"",(AU19-AW19))</f>
        <v>16</v>
      </c>
      <c r="AZ19" s="116"/>
      <c r="BA19" s="169">
        <v>4</v>
      </c>
      <c r="BB19" s="170"/>
      <c r="BC19" s="100">
        <f>IF(AND(G19="",K19="",O19="",S19="",W19="",AA19="",AE19="",AI19="",AM19="",AQ19="",G20="",K20="",O20="",S20="",W20="",AA20="",AE20="",AI20="",AM20="",AQ20=""),"",COUNTIF(E19:AR20,"○"))</f>
        <v>8</v>
      </c>
      <c r="BD19" s="101"/>
      <c r="BE19" s="101">
        <f>IF(AND(G19="",K19="",O19="",S19="",W19="",AA19="",AE19="",AI19="",AM19="",AQ19="",G20="",K20="",O20="",S20="",W20="",AA20="",AE20="",AI20="",AM20="",AQ20=""),"",COUNTIF(E19:AR20,"●"))</f>
        <v>7</v>
      </c>
      <c r="BF19" s="101"/>
      <c r="BG19" s="101">
        <f>IF(AND(G19="",K19="",O19="",S19="",W19="",AA19="",AE19="",AI19="",AM19="",AQ19="",G20="",K20="",O20="",S20="",W20="",AA20="",AE20="",AI20="",AM20="",AQ20=""),"",COUNTIF(E19:AR20,"△"))</f>
        <v>1</v>
      </c>
      <c r="BH19" s="101"/>
      <c r="BI19" s="289">
        <f>IF(AND(G19="",K19="",O19="",S19="",W19="",AA19="",AE19="",AI19="",AM19="",AQ19="",G20="",K20="",O20="",S20="",W20="",AA20="",AE20="",AI20="",AM20="",AQ20=""),"",SUM(COUNTIF(E19:AR20,{"○","●","△"})))</f>
        <v>16</v>
      </c>
      <c r="BJ19" s="290"/>
    </row>
    <row r="20" spans="1:62" ht="20.100000000000001" customHeight="1">
      <c r="A20" s="296"/>
      <c r="B20" s="297"/>
      <c r="C20" s="297"/>
      <c r="D20" s="298"/>
      <c r="E20" s="29">
        <f>AC8</f>
        <v>42</v>
      </c>
      <c r="F20" s="30">
        <f>IF(AF8="","",AF8)</f>
        <v>5</v>
      </c>
      <c r="G20" s="93" t="str">
        <f t="shared" si="7"/>
        <v>○</v>
      </c>
      <c r="H20" s="31">
        <f>IF(AD8="","",AD8)</f>
        <v>0</v>
      </c>
      <c r="I20" s="14">
        <f>AC10</f>
        <v>49</v>
      </c>
      <c r="J20" s="30">
        <f>IF(AF10="","",AF10)</f>
        <v>5</v>
      </c>
      <c r="K20" s="93" t="str">
        <f t="shared" si="10"/>
        <v>○</v>
      </c>
      <c r="L20" s="31">
        <f>IF(AD10="","",AD10)</f>
        <v>3</v>
      </c>
      <c r="M20" s="14">
        <f>AC12</f>
        <v>55</v>
      </c>
      <c r="N20" s="30">
        <f>IF(AF12="","",AF12)</f>
        <v>1</v>
      </c>
      <c r="O20" s="93" t="str">
        <f t="shared" si="14"/>
        <v>●</v>
      </c>
      <c r="P20" s="31">
        <f>IF(AD12="","",AD12)</f>
        <v>2</v>
      </c>
      <c r="Q20" s="14">
        <f>AC14</f>
        <v>60</v>
      </c>
      <c r="R20" s="30">
        <f>IF(AF14="","",AF14)</f>
        <v>2</v>
      </c>
      <c r="S20" s="93" t="str">
        <f t="shared" si="18"/>
        <v>●</v>
      </c>
      <c r="T20" s="31">
        <f>IF(AD14="","",AD14)</f>
        <v>3</v>
      </c>
      <c r="U20" s="14">
        <f>AC16</f>
        <v>64</v>
      </c>
      <c r="V20" s="30">
        <f>IF(AF16="","",AF16)</f>
        <v>3</v>
      </c>
      <c r="W20" s="93" t="str">
        <f t="shared" si="22"/>
        <v>○</v>
      </c>
      <c r="X20" s="31">
        <f>IF(AD16="","",AD16)</f>
        <v>1</v>
      </c>
      <c r="Y20" s="14">
        <f>AC18</f>
        <v>67</v>
      </c>
      <c r="Z20" s="30">
        <f>IF(AF18="","",AF18)</f>
        <v>1</v>
      </c>
      <c r="AA20" s="93" t="str">
        <f t="shared" si="26"/>
        <v>○</v>
      </c>
      <c r="AB20" s="31">
        <f>IF(AD18="","",AD18)</f>
        <v>0</v>
      </c>
      <c r="AC20" s="127"/>
      <c r="AD20" s="128"/>
      <c r="AE20" s="128"/>
      <c r="AF20" s="129"/>
      <c r="AG20" s="14">
        <v>70</v>
      </c>
      <c r="AH20" s="2">
        <v>4</v>
      </c>
      <c r="AI20" s="93" t="str">
        <f t="shared" si="5"/>
        <v>○</v>
      </c>
      <c r="AJ20" s="17">
        <v>2</v>
      </c>
      <c r="AK20" s="14">
        <v>71</v>
      </c>
      <c r="AL20" s="15">
        <v>1</v>
      </c>
      <c r="AM20" s="93" t="str">
        <f t="shared" si="6"/>
        <v>●</v>
      </c>
      <c r="AN20" s="17">
        <v>2</v>
      </c>
      <c r="AO20" s="58"/>
      <c r="AP20" s="56"/>
      <c r="AQ20" s="53"/>
      <c r="AR20" s="59"/>
      <c r="AS20" s="122"/>
      <c r="AT20" s="118"/>
      <c r="AU20" s="118"/>
      <c r="AV20" s="118"/>
      <c r="AW20" s="118"/>
      <c r="AX20" s="118"/>
      <c r="AY20" s="118"/>
      <c r="AZ20" s="119"/>
      <c r="BA20" s="173"/>
      <c r="BB20" s="174"/>
      <c r="BC20" s="122"/>
      <c r="BD20" s="118"/>
      <c r="BE20" s="118"/>
      <c r="BF20" s="118"/>
      <c r="BG20" s="118"/>
      <c r="BH20" s="118"/>
      <c r="BI20" s="291"/>
      <c r="BJ20" s="292"/>
    </row>
    <row r="21" spans="1:62" ht="20.100000000000001" customHeight="1">
      <c r="A21" s="293" t="s">
        <v>49</v>
      </c>
      <c r="B21" s="294"/>
      <c r="C21" s="294"/>
      <c r="D21" s="295"/>
      <c r="E21" s="20">
        <f>AG7</f>
        <v>7</v>
      </c>
      <c r="F21" s="21">
        <f>IF(AJ7="","",AJ7)</f>
        <v>5</v>
      </c>
      <c r="G21" s="92" t="str">
        <f t="shared" si="7"/>
        <v>○</v>
      </c>
      <c r="H21" s="23">
        <f>IF(AH7="","",AH7)</f>
        <v>0</v>
      </c>
      <c r="I21" s="24">
        <f>AG9</f>
        <v>14</v>
      </c>
      <c r="J21" s="21">
        <f>IF(AJ9="","",AJ9)</f>
        <v>1</v>
      </c>
      <c r="K21" s="92" t="str">
        <f t="shared" si="10"/>
        <v>●</v>
      </c>
      <c r="L21" s="23">
        <f>IF(AH9="","",AH9)</f>
        <v>6</v>
      </c>
      <c r="M21" s="24">
        <f>AG11</f>
        <v>20</v>
      </c>
      <c r="N21" s="21">
        <f>IF(AJ11="","",AJ11)</f>
        <v>3</v>
      </c>
      <c r="O21" s="92" t="str">
        <f t="shared" si="14"/>
        <v>○</v>
      </c>
      <c r="P21" s="23">
        <f>IF(AH11="","",AH11)</f>
        <v>2</v>
      </c>
      <c r="Q21" s="24">
        <f>AG13</f>
        <v>25</v>
      </c>
      <c r="R21" s="21">
        <f>IF(AJ13="","",AJ13)</f>
        <v>0</v>
      </c>
      <c r="S21" s="92" t="str">
        <f t="shared" si="18"/>
        <v>●</v>
      </c>
      <c r="T21" s="23">
        <f>IF(AH13="","",AH13)</f>
        <v>4</v>
      </c>
      <c r="U21" s="24">
        <f>AG15</f>
        <v>29</v>
      </c>
      <c r="V21" s="21">
        <f>IF(AJ15="","",AJ15)</f>
        <v>3</v>
      </c>
      <c r="W21" s="92" t="str">
        <f t="shared" si="22"/>
        <v>○</v>
      </c>
      <c r="X21" s="23">
        <f>IF(AH15="","",AH15)</f>
        <v>0</v>
      </c>
      <c r="Y21" s="24">
        <f>AG17</f>
        <v>32</v>
      </c>
      <c r="Z21" s="21">
        <f>IF(AJ17="","",AJ17)</f>
        <v>1</v>
      </c>
      <c r="AA21" s="92" t="str">
        <f t="shared" si="26"/>
        <v>△</v>
      </c>
      <c r="AB21" s="23">
        <f>IF(AH17="","",AH17)</f>
        <v>1</v>
      </c>
      <c r="AC21" s="24">
        <f>AG19</f>
        <v>34</v>
      </c>
      <c r="AD21" s="32">
        <f>IF(AJ19="","",AJ19)</f>
        <v>5</v>
      </c>
      <c r="AE21" s="94" t="str">
        <f t="shared" ref="AE21:AE24" si="30">IF(AD21="","",IF(AD21=AF21,"△",IF(AD21&gt;AF21,"○","●")))</f>
        <v>○</v>
      </c>
      <c r="AF21" s="23">
        <f>IF(AH19="","",AH19)</f>
        <v>4</v>
      </c>
      <c r="AG21" s="110"/>
      <c r="AH21" s="111"/>
      <c r="AI21" s="111"/>
      <c r="AJ21" s="126"/>
      <c r="AK21" s="24">
        <v>36</v>
      </c>
      <c r="AL21" s="25">
        <v>2</v>
      </c>
      <c r="AM21" s="92" t="str">
        <f t="shared" si="6"/>
        <v>△</v>
      </c>
      <c r="AN21" s="26">
        <v>2</v>
      </c>
      <c r="AO21" s="49"/>
      <c r="AP21" s="47"/>
      <c r="AQ21" s="42"/>
      <c r="AR21" s="50"/>
      <c r="AS21" s="100">
        <f>IF(AND(BC21="",BE21="",BG21=""),"",SUM(BC21*3+BE21*0+BG21*1))</f>
        <v>24</v>
      </c>
      <c r="AT21" s="101"/>
      <c r="AU21" s="101">
        <f t="shared" ref="AU21" si="31">IF(AND(F21="",J21="",N21="",R21="",V21="",Z21="",AD21="",AH21="",AL21="",AP21="",F22="",J22="",N22="",R22="",V22="",Z22="",AD22="",AH22="",AL22="",AP22=""),"",SUM(F21,J21,N21,R21,V21,Z21,AD21,AH21,AL21,AP21,F22,J22,N22,R22,V22,Z22,AD22,AH22,AL22,AP22))</f>
        <v>37</v>
      </c>
      <c r="AV21" s="101"/>
      <c r="AW21" s="101">
        <f t="shared" ref="AW21" si="32">IF(AND(H21="",L21="",P21="",T21="",X21="",AB21="",AF21="",AJ21="",AN21="",AR21="",H22="",L22="",P22="",T22="",X22="",AB22="",AF22="",AJ22="",AN22="",AR22=""),"",SUM(H21,L21,P21,T21,X21,AB21,AF21,AJ21,AN21,AR21,H22,L22,P22,T22,X22,AB22,AF22,AJ22,AN22,AR22))</f>
        <v>42</v>
      </c>
      <c r="AX21" s="101"/>
      <c r="AY21" s="101">
        <f t="shared" ref="AY21" si="33">IF(AND(AU21="",AW21=""),"",(AU21-AW21))</f>
        <v>-5</v>
      </c>
      <c r="AZ21" s="116"/>
      <c r="BA21" s="169">
        <v>6</v>
      </c>
      <c r="BB21" s="170"/>
      <c r="BC21" s="100">
        <f>IF(AND(G21="",K21="",O21="",S21="",W21="",AA21="",AE21="",AI21="",AM21="",AQ21="",G22="",K22="",O22="",S22="",W22="",AA22="",AE22="",AI22="",AM22="",AQ22=""),"",COUNTIF(E21:AR22,"○"))</f>
        <v>7</v>
      </c>
      <c r="BD21" s="101"/>
      <c r="BE21" s="101">
        <f>IF(AND(G21="",K21="",O21="",S21="",W21="",AA21="",AE21="",AI21="",AM21="",AQ21="",G22="",K22="",O22="",S22="",W22="",AA22="",AE22="",AI22="",AM22="",AQ22=""),"",COUNTIF(E21:AR22,"●"))</f>
        <v>6</v>
      </c>
      <c r="BF21" s="101"/>
      <c r="BG21" s="101">
        <f>IF(AND(G21="",K21="",O21="",S21="",W21="",AA21="",AE21="",AI21="",AM21="",AQ21="",G22="",K22="",O22="",S22="",W22="",AA22="",AE22="",AI22="",AM22="",AQ22=""),"",COUNTIF(E21:AR22,"△"))</f>
        <v>3</v>
      </c>
      <c r="BH21" s="101"/>
      <c r="BI21" s="289">
        <f>IF(AND(G21="",K21="",O21="",S21="",W21="",AA21="",AE21="",AI21="",AM21="",AQ21="",G22="",K22="",O22="",S22="",W22="",AA22="",AE22="",AI22="",AM22="",AQ22=""),"",SUM(COUNTIF(E21:AR22,{"○","●","△"})))</f>
        <v>16</v>
      </c>
      <c r="BJ21" s="290"/>
    </row>
    <row r="22" spans="1:62" ht="20.100000000000001" customHeight="1">
      <c r="A22" s="296"/>
      <c r="B22" s="297"/>
      <c r="C22" s="297"/>
      <c r="D22" s="298"/>
      <c r="E22" s="29">
        <f>AG8</f>
        <v>43</v>
      </c>
      <c r="F22" s="30">
        <f>IF(AJ8="","",AJ8)</f>
        <v>4</v>
      </c>
      <c r="G22" s="93" t="str">
        <f t="shared" si="7"/>
        <v>○</v>
      </c>
      <c r="H22" s="31">
        <f>IF(AH8="","",AH8)</f>
        <v>1</v>
      </c>
      <c r="I22" s="14">
        <f>AG10</f>
        <v>50</v>
      </c>
      <c r="J22" s="30">
        <f>IF(AJ10="","",AJ10)</f>
        <v>3</v>
      </c>
      <c r="K22" s="93" t="str">
        <f t="shared" si="10"/>
        <v>△</v>
      </c>
      <c r="L22" s="31">
        <f>IF(AH10="","",AH10)</f>
        <v>3</v>
      </c>
      <c r="M22" s="14">
        <f>AG12</f>
        <v>56</v>
      </c>
      <c r="N22" s="30">
        <f>IF(AJ12="","",AJ12)</f>
        <v>0</v>
      </c>
      <c r="O22" s="93" t="str">
        <f t="shared" si="14"/>
        <v>●</v>
      </c>
      <c r="P22" s="31">
        <f>IF(AH12="","",AH12)</f>
        <v>5</v>
      </c>
      <c r="Q22" s="14">
        <f>AG14</f>
        <v>61</v>
      </c>
      <c r="R22" s="30">
        <f>IF(AJ14="","",AJ14)</f>
        <v>1</v>
      </c>
      <c r="S22" s="93" t="str">
        <f t="shared" si="18"/>
        <v>●</v>
      </c>
      <c r="T22" s="31">
        <f>IF(AH14="","",AH14)</f>
        <v>2</v>
      </c>
      <c r="U22" s="14">
        <f>AG16</f>
        <v>65</v>
      </c>
      <c r="V22" s="30">
        <f>IF(AJ16="","",AJ16)</f>
        <v>4</v>
      </c>
      <c r="W22" s="93" t="str">
        <f t="shared" si="22"/>
        <v>○</v>
      </c>
      <c r="X22" s="31">
        <f>IF(AH16="","",AH16)</f>
        <v>2</v>
      </c>
      <c r="Y22" s="14">
        <f>AG18</f>
        <v>68</v>
      </c>
      <c r="Z22" s="30">
        <f>IF(AJ18="","",AJ18)</f>
        <v>2</v>
      </c>
      <c r="AA22" s="93" t="str">
        <f t="shared" si="26"/>
        <v>○</v>
      </c>
      <c r="AB22" s="31">
        <f>IF(AH18="","",AH18)</f>
        <v>1</v>
      </c>
      <c r="AC22" s="14">
        <f>AG20</f>
        <v>70</v>
      </c>
      <c r="AD22" s="30">
        <f>IF(AJ20="","",AJ20)</f>
        <v>2</v>
      </c>
      <c r="AE22" s="93" t="str">
        <f t="shared" si="30"/>
        <v>●</v>
      </c>
      <c r="AF22" s="31">
        <f>IF(AH20="","",AH20)</f>
        <v>4</v>
      </c>
      <c r="AG22" s="127"/>
      <c r="AH22" s="128"/>
      <c r="AI22" s="128"/>
      <c r="AJ22" s="129"/>
      <c r="AK22" s="14">
        <v>72</v>
      </c>
      <c r="AL22" s="15">
        <v>1</v>
      </c>
      <c r="AM22" s="93" t="str">
        <f t="shared" si="6"/>
        <v>●</v>
      </c>
      <c r="AN22" s="17">
        <v>5</v>
      </c>
      <c r="AO22" s="58"/>
      <c r="AP22" s="56"/>
      <c r="AQ22" s="53"/>
      <c r="AR22" s="59"/>
      <c r="AS22" s="122"/>
      <c r="AT22" s="118"/>
      <c r="AU22" s="118"/>
      <c r="AV22" s="118"/>
      <c r="AW22" s="118"/>
      <c r="AX22" s="118"/>
      <c r="AY22" s="118"/>
      <c r="AZ22" s="119"/>
      <c r="BA22" s="173"/>
      <c r="BB22" s="174"/>
      <c r="BC22" s="122"/>
      <c r="BD22" s="118"/>
      <c r="BE22" s="118"/>
      <c r="BF22" s="118"/>
      <c r="BG22" s="118"/>
      <c r="BH22" s="118"/>
      <c r="BI22" s="291"/>
      <c r="BJ22" s="292"/>
    </row>
    <row r="23" spans="1:62" ht="20.100000000000001" customHeight="1">
      <c r="A23" s="293" t="s">
        <v>50</v>
      </c>
      <c r="B23" s="294"/>
      <c r="C23" s="294"/>
      <c r="D23" s="295"/>
      <c r="E23" s="20">
        <f>AK7</f>
        <v>8</v>
      </c>
      <c r="F23" s="21">
        <f>IF(AN7="","",AN7)</f>
        <v>2</v>
      </c>
      <c r="G23" s="92" t="str">
        <f t="shared" si="7"/>
        <v>○</v>
      </c>
      <c r="H23" s="23">
        <f>IF(AL7="","",AL7)</f>
        <v>1</v>
      </c>
      <c r="I23" s="24">
        <f>AK9</f>
        <v>15</v>
      </c>
      <c r="J23" s="21">
        <f>IF(AN9="","",AN9)</f>
        <v>2</v>
      </c>
      <c r="K23" s="92" t="str">
        <f t="shared" si="10"/>
        <v>○</v>
      </c>
      <c r="L23" s="23">
        <f>IF(AL9="","",AL9)</f>
        <v>1</v>
      </c>
      <c r="M23" s="24">
        <f>AK11</f>
        <v>21</v>
      </c>
      <c r="N23" s="21">
        <f>IF(AN11="","",AN11)</f>
        <v>0</v>
      </c>
      <c r="O23" s="92" t="str">
        <f t="shared" si="14"/>
        <v>●</v>
      </c>
      <c r="P23" s="23">
        <f>IF(AL11="","",AL11)</f>
        <v>2</v>
      </c>
      <c r="Q23" s="24">
        <f>AK13</f>
        <v>26</v>
      </c>
      <c r="R23" s="21">
        <f>IF(AN13="","",AN13)</f>
        <v>0</v>
      </c>
      <c r="S23" s="92" t="str">
        <f t="shared" si="18"/>
        <v>●</v>
      </c>
      <c r="T23" s="23">
        <f>IF(AL13="","",AL13)</f>
        <v>1</v>
      </c>
      <c r="U23" s="24">
        <f>AK15</f>
        <v>30</v>
      </c>
      <c r="V23" s="21">
        <f>IF(AN15="","",AN15)</f>
        <v>7</v>
      </c>
      <c r="W23" s="92" t="str">
        <f t="shared" si="22"/>
        <v>○</v>
      </c>
      <c r="X23" s="23">
        <f>IF(AL15="","",AL15)</f>
        <v>1</v>
      </c>
      <c r="Y23" s="24">
        <f>AK17</f>
        <v>33</v>
      </c>
      <c r="Z23" s="21">
        <f>IF(AN17="","",AN17)</f>
        <v>1</v>
      </c>
      <c r="AA23" s="92" t="str">
        <f t="shared" si="26"/>
        <v>△</v>
      </c>
      <c r="AB23" s="23">
        <f>IF(AL17="","",AL17)</f>
        <v>1</v>
      </c>
      <c r="AC23" s="24">
        <f>AK19</f>
        <v>35</v>
      </c>
      <c r="AD23" s="21">
        <f>IF(AN19="","",AN19)</f>
        <v>1</v>
      </c>
      <c r="AE23" s="92" t="str">
        <f t="shared" si="30"/>
        <v>●</v>
      </c>
      <c r="AF23" s="23">
        <f>IF(AL19="","",AL19)</f>
        <v>4</v>
      </c>
      <c r="AG23" s="24">
        <f>AK21</f>
        <v>36</v>
      </c>
      <c r="AH23" s="32">
        <f>IF(AN21="","",AN21)</f>
        <v>2</v>
      </c>
      <c r="AI23" s="94" t="str">
        <f>IF(AH23="","",IF(AH23=AJ23,"△",IF(AH23&gt;AJ23,"○","●")))</f>
        <v>△</v>
      </c>
      <c r="AJ23" s="23">
        <f>IF(AL21="","",AL21)</f>
        <v>2</v>
      </c>
      <c r="AK23" s="110"/>
      <c r="AL23" s="111"/>
      <c r="AM23" s="111"/>
      <c r="AN23" s="126"/>
      <c r="AO23" s="49"/>
      <c r="AP23" s="47"/>
      <c r="AQ23" s="42"/>
      <c r="AR23" s="50"/>
      <c r="AS23" s="100">
        <f>IF(AND(BC23="",BE23="",BG23=""),"",SUM(BC23*3+BE23*0+BG23*1))</f>
        <v>30</v>
      </c>
      <c r="AT23" s="101"/>
      <c r="AU23" s="101">
        <f t="shared" ref="AU23" si="34">IF(AND(F23="",J23="",N23="",R23="",V23="",Z23="",AD23="",AH23="",AL23="",AP23="",F24="",J24="",N24="",R24="",V24="",Z24="",AD24="",AH24="",AL24="",AP24=""),"",SUM(F23,J23,N23,R23,V23,Z23,AD23,AH23,AL23,AP23,F24,J24,N24,R24,V24,Z24,AD24,AH24,AL24,AP24))</f>
        <v>33</v>
      </c>
      <c r="AV23" s="101"/>
      <c r="AW23" s="101">
        <f t="shared" ref="AW23" si="35">IF(AND(H23="",L23="",P23="",T23="",X23="",AB23="",AF23="",AJ23="",AN23="",AR23="",H24="",L24="",P24="",T24="",X24="",AB24="",AF24="",AJ24="",AN24="",AR24=""),"",SUM(H23,L23,P23,T23,X23,AB23,AF23,AJ23,AN23,AR23,H24,L24,P24,T24,X24,AB24,AF24,AJ24,AN24,AR24))</f>
        <v>20</v>
      </c>
      <c r="AX23" s="101"/>
      <c r="AY23" s="101">
        <f t="shared" ref="AY23" si="36">IF(AND(AU23="",AW23=""),"",(AU23-AW23))</f>
        <v>13</v>
      </c>
      <c r="AZ23" s="116"/>
      <c r="BA23" s="169">
        <v>2</v>
      </c>
      <c r="BB23" s="170"/>
      <c r="BC23" s="100">
        <f>IF(AND(G23="",K23="",O23="",S23="",W23="",AA23="",AE23="",AI23="",AM23="",AQ23="",G24="",K24="",O24="",S24="",W24="",AA24="",AE24="",AI24="",AM24="",AQ24=""),"",COUNTIF(E23:AR24,"○"))</f>
        <v>9</v>
      </c>
      <c r="BD23" s="101"/>
      <c r="BE23" s="101">
        <f>IF(AND(G23="",K23="",O23="",S23="",W23="",AA23="",AE23="",AI23="",AM23="",AQ23="",G24="",K24="",O24="",S24="",W24="",AA24="",AE24="",AI24="",AM24="",AQ24=""),"",COUNTIF(E23:AR24,"●"))</f>
        <v>4</v>
      </c>
      <c r="BF23" s="101"/>
      <c r="BG23" s="101">
        <f>IF(AND(G23="",K23="",O23="",S23="",W23="",AA23="",AE23="",AI23="",AM23="",AQ23="",G24="",K24="",O24="",S24="",W24="",AA24="",AE24="",AI24="",AM24="",AQ24=""),"",COUNTIF(E23:AR24,"△"))</f>
        <v>3</v>
      </c>
      <c r="BH23" s="101"/>
      <c r="BI23" s="289">
        <f>IF(AND(G23="",K23="",O23="",S23="",W23="",AA23="",AE23="",AI23="",AM23="",AQ23="",G24="",K24="",O24="",S24="",W24="",AA24="",AE24="",AI24="",AM24="",AQ24=""),"",SUM(COUNTIF(E23:AR24,{"○","●","△"})))</f>
        <v>16</v>
      </c>
      <c r="BJ23" s="290"/>
    </row>
    <row r="24" spans="1:62" ht="20.100000000000001" customHeight="1">
      <c r="A24" s="296"/>
      <c r="B24" s="297"/>
      <c r="C24" s="297"/>
      <c r="D24" s="298"/>
      <c r="E24" s="29">
        <f>AK8</f>
        <v>44</v>
      </c>
      <c r="F24" s="30">
        <f>IF(AN8="","",AN8)</f>
        <v>1</v>
      </c>
      <c r="G24" s="93" t="str">
        <f t="shared" si="7"/>
        <v>○</v>
      </c>
      <c r="H24" s="31">
        <f>IF(AL8="","",AL8)</f>
        <v>0</v>
      </c>
      <c r="I24" s="14">
        <f>AK10</f>
        <v>51</v>
      </c>
      <c r="J24" s="30">
        <f>IF(AN10="","",AN10)</f>
        <v>4</v>
      </c>
      <c r="K24" s="93" t="str">
        <f t="shared" si="10"/>
        <v>○</v>
      </c>
      <c r="L24" s="31">
        <f>IF(AL10="","",AL10)</f>
        <v>1</v>
      </c>
      <c r="M24" s="14">
        <f>AK12</f>
        <v>57</v>
      </c>
      <c r="N24" s="30">
        <f>IF(AN12="","",AN12)</f>
        <v>4</v>
      </c>
      <c r="O24" s="93" t="str">
        <f t="shared" si="14"/>
        <v>○</v>
      </c>
      <c r="P24" s="31">
        <f>IF(AL12="","",AL12)</f>
        <v>2</v>
      </c>
      <c r="Q24" s="14">
        <f>AK14</f>
        <v>62</v>
      </c>
      <c r="R24" s="30">
        <f>IF(AN14="","",AN14)</f>
        <v>1</v>
      </c>
      <c r="S24" s="93" t="str">
        <f t="shared" si="18"/>
        <v>○</v>
      </c>
      <c r="T24" s="31">
        <f>IF(AL14="","",AL14)</f>
        <v>0</v>
      </c>
      <c r="U24" s="14">
        <f>AK16</f>
        <v>66</v>
      </c>
      <c r="V24" s="30">
        <f>IF(AN16="","",AN16)</f>
        <v>0</v>
      </c>
      <c r="W24" s="93" t="str">
        <f t="shared" si="22"/>
        <v>△</v>
      </c>
      <c r="X24" s="31">
        <f>IF(AL16="","",AL16)</f>
        <v>0</v>
      </c>
      <c r="Y24" s="14">
        <f>AK18</f>
        <v>69</v>
      </c>
      <c r="Z24" s="30">
        <f>IF(AN18="","",AN18)</f>
        <v>1</v>
      </c>
      <c r="AA24" s="93" t="str">
        <f t="shared" si="26"/>
        <v>●</v>
      </c>
      <c r="AB24" s="31">
        <f>IF(AL18="","",AL18)</f>
        <v>2</v>
      </c>
      <c r="AC24" s="14">
        <f>AK20</f>
        <v>71</v>
      </c>
      <c r="AD24" s="30">
        <f>IF(AN20="","",AN20)</f>
        <v>2</v>
      </c>
      <c r="AE24" s="93" t="str">
        <f t="shared" si="30"/>
        <v>○</v>
      </c>
      <c r="AF24" s="31">
        <f>IF(AL20="","",AL20)</f>
        <v>1</v>
      </c>
      <c r="AG24" s="14">
        <f>AK22</f>
        <v>72</v>
      </c>
      <c r="AH24" s="30">
        <f>IF(AN22="","",AN22)</f>
        <v>5</v>
      </c>
      <c r="AI24" s="93" t="str">
        <f>IF(AH24="","",IF(AH24=AJ24,"△",IF(AH24&gt;AJ24,"○","●")))</f>
        <v>○</v>
      </c>
      <c r="AJ24" s="31">
        <f>IF(AL22="","",AL22)</f>
        <v>1</v>
      </c>
      <c r="AK24" s="127"/>
      <c r="AL24" s="128"/>
      <c r="AM24" s="128"/>
      <c r="AN24" s="129"/>
      <c r="AO24" s="58"/>
      <c r="AP24" s="56"/>
      <c r="AQ24" s="53"/>
      <c r="AR24" s="59"/>
      <c r="AS24" s="122"/>
      <c r="AT24" s="118"/>
      <c r="AU24" s="118"/>
      <c r="AV24" s="118"/>
      <c r="AW24" s="118"/>
      <c r="AX24" s="118"/>
      <c r="AY24" s="118"/>
      <c r="AZ24" s="119"/>
      <c r="BA24" s="173"/>
      <c r="BB24" s="174"/>
      <c r="BC24" s="122"/>
      <c r="BD24" s="118"/>
      <c r="BE24" s="118"/>
      <c r="BF24" s="118"/>
      <c r="BG24" s="118"/>
      <c r="BH24" s="118"/>
      <c r="BI24" s="291"/>
      <c r="BJ24" s="292"/>
    </row>
    <row r="25" spans="1:62" ht="20.100000000000001" customHeight="1">
      <c r="A25" s="225"/>
      <c r="B25" s="226"/>
      <c r="C25" s="226"/>
      <c r="D25" s="216"/>
      <c r="E25" s="40"/>
      <c r="F25" s="41"/>
      <c r="G25" s="42"/>
      <c r="H25" s="43"/>
      <c r="I25" s="44"/>
      <c r="J25" s="41"/>
      <c r="K25" s="42"/>
      <c r="L25" s="43"/>
      <c r="M25" s="44"/>
      <c r="N25" s="41"/>
      <c r="O25" s="42"/>
      <c r="P25" s="43"/>
      <c r="Q25" s="44"/>
      <c r="R25" s="41"/>
      <c r="S25" s="42"/>
      <c r="T25" s="43"/>
      <c r="U25" s="44"/>
      <c r="V25" s="41"/>
      <c r="W25" s="42"/>
      <c r="X25" s="43"/>
      <c r="Y25" s="44"/>
      <c r="Z25" s="41"/>
      <c r="AA25" s="42"/>
      <c r="AB25" s="43"/>
      <c r="AC25" s="44"/>
      <c r="AD25" s="41"/>
      <c r="AE25" s="42"/>
      <c r="AF25" s="43"/>
      <c r="AG25" s="44"/>
      <c r="AH25" s="41"/>
      <c r="AI25" s="42"/>
      <c r="AJ25" s="43"/>
      <c r="AK25" s="44"/>
      <c r="AL25" s="45"/>
      <c r="AM25" s="46"/>
      <c r="AN25" s="43"/>
      <c r="AO25" s="229"/>
      <c r="AP25" s="230"/>
      <c r="AQ25" s="230"/>
      <c r="AR25" s="231"/>
      <c r="AS25" s="219"/>
      <c r="AT25" s="220"/>
      <c r="AU25" s="220"/>
      <c r="AV25" s="220"/>
      <c r="AW25" s="220"/>
      <c r="AX25" s="220"/>
      <c r="AY25" s="220"/>
      <c r="AZ25" s="235"/>
      <c r="BA25" s="215"/>
      <c r="BB25" s="216"/>
      <c r="BC25" s="219"/>
      <c r="BD25" s="220"/>
      <c r="BE25" s="220"/>
      <c r="BF25" s="220"/>
      <c r="BG25" s="220"/>
      <c r="BH25" s="220"/>
      <c r="BI25" s="220">
        <f>SUM(BI7:BJ24)</f>
        <v>144</v>
      </c>
      <c r="BJ25" s="223"/>
    </row>
    <row r="26" spans="1:62" ht="20.100000000000001" customHeight="1" thickBot="1">
      <c r="A26" s="227"/>
      <c r="B26" s="228"/>
      <c r="C26" s="228"/>
      <c r="D26" s="218"/>
      <c r="E26" s="60"/>
      <c r="F26" s="61"/>
      <c r="G26" s="62"/>
      <c r="H26" s="63"/>
      <c r="I26" s="64"/>
      <c r="J26" s="61"/>
      <c r="K26" s="62"/>
      <c r="L26" s="63"/>
      <c r="M26" s="64"/>
      <c r="N26" s="61"/>
      <c r="O26" s="62"/>
      <c r="P26" s="63"/>
      <c r="Q26" s="64"/>
      <c r="R26" s="61"/>
      <c r="S26" s="62"/>
      <c r="T26" s="63"/>
      <c r="U26" s="64"/>
      <c r="V26" s="61"/>
      <c r="W26" s="62"/>
      <c r="X26" s="63"/>
      <c r="Y26" s="64"/>
      <c r="Z26" s="61"/>
      <c r="AA26" s="62"/>
      <c r="AB26" s="63"/>
      <c r="AC26" s="64"/>
      <c r="AD26" s="61"/>
      <c r="AE26" s="62"/>
      <c r="AF26" s="63"/>
      <c r="AG26" s="64"/>
      <c r="AH26" s="61"/>
      <c r="AI26" s="62"/>
      <c r="AJ26" s="63"/>
      <c r="AK26" s="64"/>
      <c r="AL26" s="61"/>
      <c r="AM26" s="62"/>
      <c r="AN26" s="63"/>
      <c r="AO26" s="232"/>
      <c r="AP26" s="233"/>
      <c r="AQ26" s="233"/>
      <c r="AR26" s="234"/>
      <c r="AS26" s="221"/>
      <c r="AT26" s="222"/>
      <c r="AU26" s="222"/>
      <c r="AV26" s="222"/>
      <c r="AW26" s="222"/>
      <c r="AX26" s="222"/>
      <c r="AY26" s="222"/>
      <c r="AZ26" s="236"/>
      <c r="BA26" s="217"/>
      <c r="BB26" s="218"/>
      <c r="BC26" s="221"/>
      <c r="BD26" s="222"/>
      <c r="BE26" s="222"/>
      <c r="BF26" s="222"/>
      <c r="BG26" s="222"/>
      <c r="BH26" s="222"/>
      <c r="BI26" s="222"/>
      <c r="BJ26" s="224"/>
    </row>
  </sheetData>
  <mergeCells count="131">
    <mergeCell ref="A1:BB2"/>
    <mergeCell ref="A5:D6"/>
    <mergeCell ref="E5:H6"/>
    <mergeCell ref="I5:L6"/>
    <mergeCell ref="M5:P6"/>
    <mergeCell ref="Q5:T6"/>
    <mergeCell ref="U5:X6"/>
    <mergeCell ref="Y5:AB6"/>
    <mergeCell ref="AC5:AF6"/>
    <mergeCell ref="AG5:AJ6"/>
    <mergeCell ref="A7:D8"/>
    <mergeCell ref="E7:H8"/>
    <mergeCell ref="AS7:AT8"/>
    <mergeCell ref="AU7:AV8"/>
    <mergeCell ref="AW7:AX8"/>
    <mergeCell ref="AK5:AN6"/>
    <mergeCell ref="AO5:AR6"/>
    <mergeCell ref="AS5:AT6"/>
    <mergeCell ref="AU5:AV6"/>
    <mergeCell ref="AW5:AX6"/>
    <mergeCell ref="AY7:AZ8"/>
    <mergeCell ref="BA7:BB8"/>
    <mergeCell ref="BC7:BD8"/>
    <mergeCell ref="BE7:BF8"/>
    <mergeCell ref="BG7:BH8"/>
    <mergeCell ref="BI7:BJ8"/>
    <mergeCell ref="BA5:BB6"/>
    <mergeCell ref="BC5:BD6"/>
    <mergeCell ref="BE5:BF6"/>
    <mergeCell ref="BG5:BH6"/>
    <mergeCell ref="BI5:BJ6"/>
    <mergeCell ref="AY5:AZ6"/>
    <mergeCell ref="A11:D12"/>
    <mergeCell ref="M11:P12"/>
    <mergeCell ref="AS11:AT12"/>
    <mergeCell ref="AU11:AV12"/>
    <mergeCell ref="AW11:AX12"/>
    <mergeCell ref="A9:D10"/>
    <mergeCell ref="I9:L10"/>
    <mergeCell ref="AS9:AT10"/>
    <mergeCell ref="AU9:AV10"/>
    <mergeCell ref="AW9:AX10"/>
    <mergeCell ref="AY11:AZ12"/>
    <mergeCell ref="BA11:BB12"/>
    <mergeCell ref="BC11:BD12"/>
    <mergeCell ref="BE11:BF12"/>
    <mergeCell ref="BG11:BH12"/>
    <mergeCell ref="BI11:BJ12"/>
    <mergeCell ref="BA9:BB10"/>
    <mergeCell ref="BC9:BD10"/>
    <mergeCell ref="BE9:BF10"/>
    <mergeCell ref="BG9:BH10"/>
    <mergeCell ref="BI9:BJ10"/>
    <mergeCell ref="AY9:AZ10"/>
    <mergeCell ref="A15:D16"/>
    <mergeCell ref="U15:X16"/>
    <mergeCell ref="AS15:AT16"/>
    <mergeCell ref="AU15:AV16"/>
    <mergeCell ref="AW15:AX16"/>
    <mergeCell ref="A13:D14"/>
    <mergeCell ref="Q13:T14"/>
    <mergeCell ref="AS13:AT14"/>
    <mergeCell ref="AU13:AV14"/>
    <mergeCell ref="AW13:AX14"/>
    <mergeCell ref="AY15:AZ16"/>
    <mergeCell ref="BA15:BB16"/>
    <mergeCell ref="BC15:BD16"/>
    <mergeCell ref="BE15:BF16"/>
    <mergeCell ref="BG15:BH16"/>
    <mergeCell ref="BI15:BJ16"/>
    <mergeCell ref="BA13:BB14"/>
    <mergeCell ref="BC13:BD14"/>
    <mergeCell ref="BE13:BF14"/>
    <mergeCell ref="BG13:BH14"/>
    <mergeCell ref="BI13:BJ14"/>
    <mergeCell ref="AY13:AZ14"/>
    <mergeCell ref="A19:D20"/>
    <mergeCell ref="AC19:AF20"/>
    <mergeCell ref="AS19:AT20"/>
    <mergeCell ref="AU19:AV20"/>
    <mergeCell ref="AW19:AX20"/>
    <mergeCell ref="A17:D18"/>
    <mergeCell ref="Y17:AB18"/>
    <mergeCell ref="AS17:AT18"/>
    <mergeCell ref="AU17:AV18"/>
    <mergeCell ref="AW17:AX18"/>
    <mergeCell ref="AY19:AZ20"/>
    <mergeCell ref="BA19:BB20"/>
    <mergeCell ref="BC19:BD20"/>
    <mergeCell ref="BE19:BF20"/>
    <mergeCell ref="BG19:BH20"/>
    <mergeCell ref="BI19:BJ20"/>
    <mergeCell ref="BA17:BB18"/>
    <mergeCell ref="BC17:BD18"/>
    <mergeCell ref="BE17:BF18"/>
    <mergeCell ref="BG17:BH18"/>
    <mergeCell ref="BI17:BJ18"/>
    <mergeCell ref="AY17:AZ18"/>
    <mergeCell ref="A23:D24"/>
    <mergeCell ref="AK23:AN24"/>
    <mergeCell ref="AS23:AT24"/>
    <mergeCell ref="AU23:AV24"/>
    <mergeCell ref="AW23:AX24"/>
    <mergeCell ref="A21:D22"/>
    <mergeCell ref="AG21:AJ22"/>
    <mergeCell ref="AS21:AT22"/>
    <mergeCell ref="AU21:AV22"/>
    <mergeCell ref="AW21:AX22"/>
    <mergeCell ref="AY23:AZ24"/>
    <mergeCell ref="BA23:BB24"/>
    <mergeCell ref="BC23:BD24"/>
    <mergeCell ref="BE23:BF24"/>
    <mergeCell ref="BG23:BH24"/>
    <mergeCell ref="BI23:BJ24"/>
    <mergeCell ref="BA21:BB22"/>
    <mergeCell ref="BC21:BD22"/>
    <mergeCell ref="BE21:BF22"/>
    <mergeCell ref="BG21:BH22"/>
    <mergeCell ref="BI21:BJ22"/>
    <mergeCell ref="AY21:AZ22"/>
    <mergeCell ref="BA25:BB26"/>
    <mergeCell ref="BC25:BD26"/>
    <mergeCell ref="BE25:BF26"/>
    <mergeCell ref="BG25:BH26"/>
    <mergeCell ref="BI25:BJ26"/>
    <mergeCell ref="A25:D26"/>
    <mergeCell ref="AO25:AR26"/>
    <mergeCell ref="AS25:AT26"/>
    <mergeCell ref="AU25:AV26"/>
    <mergeCell ref="AW25:AX26"/>
    <mergeCell ref="AY25:AZ26"/>
  </mergeCells>
  <phoneticPr fontId="1"/>
  <conditionalFormatting sqref="E5:BJ6 A7:D26">
    <cfRule type="containsText" dxfId="3" priority="1" operator="containsText" text="U-10">
      <formula>NOT(ISERROR(SEARCH("U-10",A5)))</formula>
    </cfRule>
  </conditionalFormatting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L26"/>
  <sheetViews>
    <sheetView workbookViewId="0">
      <selection activeCell="BA11" sqref="BA11:BB12"/>
    </sheetView>
  </sheetViews>
  <sheetFormatPr defaultColWidth="2.625" defaultRowHeight="20.100000000000001" customHeight="1"/>
  <cols>
    <col min="1" max="1" width="2.125" style="4" customWidth="1"/>
    <col min="2" max="2" width="3.25" style="6" customWidth="1"/>
    <col min="3" max="3" width="2.125" style="4" customWidth="1"/>
    <col min="4" max="4" width="3.25" style="6" customWidth="1"/>
    <col min="5" max="5" width="2.125" style="7" customWidth="1"/>
    <col min="6" max="6" width="3.25" style="6" customWidth="1"/>
    <col min="7" max="7" width="2.125" style="4" customWidth="1"/>
    <col min="8" max="8" width="3.25" style="6" customWidth="1"/>
    <col min="9" max="9" width="2.125" style="7" customWidth="1"/>
    <col min="10" max="10" width="3.25" style="6" customWidth="1"/>
    <col min="11" max="11" width="2.125" style="4" customWidth="1"/>
    <col min="12" max="12" width="3.25" style="6" customWidth="1"/>
    <col min="13" max="13" width="2.125" style="7" customWidth="1"/>
    <col min="14" max="14" width="3.25" style="6" customWidth="1"/>
    <col min="15" max="15" width="2.125" style="4" customWidth="1"/>
    <col min="16" max="16" width="3.25" style="6" customWidth="1"/>
    <col min="17" max="17" width="2.125" style="7" customWidth="1"/>
    <col min="18" max="18" width="3.25" style="6" customWidth="1"/>
    <col min="19" max="19" width="2.125" style="4" customWidth="1"/>
    <col min="20" max="20" width="3.25" style="6" customWidth="1"/>
    <col min="21" max="21" width="2.125" style="7" customWidth="1"/>
    <col min="22" max="22" width="3.25" style="6" customWidth="1"/>
    <col min="23" max="23" width="2.125" style="4" customWidth="1"/>
    <col min="24" max="24" width="3.25" style="6" customWidth="1"/>
    <col min="25" max="25" width="2.125" style="7" customWidth="1"/>
    <col min="26" max="26" width="3.25" style="6" customWidth="1"/>
    <col min="27" max="27" width="2.125" style="4" customWidth="1"/>
    <col min="28" max="28" width="3.25" style="6" customWidth="1"/>
    <col min="29" max="29" width="2.125" style="7" customWidth="1"/>
    <col min="30" max="30" width="3.25" style="6" customWidth="1"/>
    <col min="31" max="31" width="2.125" style="4" customWidth="1"/>
    <col min="32" max="32" width="3.25" style="6" customWidth="1"/>
    <col min="33" max="33" width="2.125" style="7" customWidth="1"/>
    <col min="34" max="34" width="3.25" style="6" customWidth="1"/>
    <col min="35" max="35" width="2.125" style="4" customWidth="1"/>
    <col min="36" max="36" width="3.25" style="6" customWidth="1"/>
    <col min="37" max="37" width="2.125" style="7" customWidth="1"/>
    <col min="38" max="38" width="3.25" style="6" customWidth="1"/>
    <col min="39" max="39" width="2.125" style="4" customWidth="1"/>
    <col min="40" max="40" width="3.25" style="6" customWidth="1"/>
    <col min="41" max="41" width="2.125" style="7" customWidth="1"/>
    <col min="42" max="42" width="3.25" style="6" customWidth="1"/>
    <col min="43" max="43" width="2.125" style="4" customWidth="1"/>
    <col min="44" max="44" width="3.25" style="6" customWidth="1"/>
    <col min="45" max="54" width="2.625" style="4" customWidth="1"/>
    <col min="55" max="63" width="2.625" style="4"/>
    <col min="64" max="64" width="2.625" style="5"/>
    <col min="65" max="16384" width="2.625" style="4"/>
  </cols>
  <sheetData>
    <row r="1" spans="1:64" ht="20.100000000000001" customHeight="1">
      <c r="A1" s="158" t="s">
        <v>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</row>
    <row r="2" spans="1:64" ht="20.100000000000001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</row>
    <row r="3" spans="1:64" ht="20.100000000000001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</row>
    <row r="4" spans="1:64" ht="20.100000000000001" customHeight="1" thickBot="1">
      <c r="A4" s="72" t="s">
        <v>17</v>
      </c>
    </row>
    <row r="5" spans="1:64" ht="20.100000000000001" customHeight="1">
      <c r="A5" s="316" t="s">
        <v>19</v>
      </c>
      <c r="B5" s="317"/>
      <c r="C5" s="317"/>
      <c r="D5" s="318"/>
      <c r="E5" s="322" t="str">
        <f>IF(A7="","",A7)</f>
        <v>日新</v>
      </c>
      <c r="F5" s="323"/>
      <c r="G5" s="323"/>
      <c r="H5" s="324"/>
      <c r="I5" s="306" t="str">
        <f>IF(A9="","",A9)</f>
        <v>松岡</v>
      </c>
      <c r="J5" s="306"/>
      <c r="K5" s="306"/>
      <c r="L5" s="306"/>
      <c r="M5" s="306" t="str">
        <f>IF(A11="","",A11)</f>
        <v>麻生津</v>
      </c>
      <c r="N5" s="306"/>
      <c r="O5" s="306"/>
      <c r="P5" s="306"/>
      <c r="Q5" s="306" t="str">
        <f>IF(A13="","",A13)</f>
        <v>福井中央A</v>
      </c>
      <c r="R5" s="306"/>
      <c r="S5" s="306"/>
      <c r="T5" s="306"/>
      <c r="U5" s="306" t="str">
        <f>IF(A15="","",A15)</f>
        <v>北部Jr</v>
      </c>
      <c r="V5" s="306"/>
      <c r="W5" s="306"/>
      <c r="X5" s="306"/>
      <c r="Y5" s="306" t="str">
        <f>IF(A17="","",A17)</f>
        <v>啓蒙</v>
      </c>
      <c r="Z5" s="306"/>
      <c r="AA5" s="306"/>
      <c r="AB5" s="306"/>
      <c r="AC5" s="306" t="str">
        <f>IF(A19="","",A19)</f>
        <v>和田</v>
      </c>
      <c r="AD5" s="306"/>
      <c r="AE5" s="306"/>
      <c r="AF5" s="306"/>
      <c r="AG5" s="306" t="str">
        <f>IF(A21="","",A21)</f>
        <v>旭</v>
      </c>
      <c r="AH5" s="306"/>
      <c r="AI5" s="306"/>
      <c r="AJ5" s="306"/>
      <c r="AK5" s="306" t="str">
        <f>IF(A23="","",A23)</f>
        <v>円山</v>
      </c>
      <c r="AL5" s="306"/>
      <c r="AM5" s="306"/>
      <c r="AN5" s="306"/>
      <c r="AO5" s="271"/>
      <c r="AP5" s="272"/>
      <c r="AQ5" s="272"/>
      <c r="AR5" s="273"/>
      <c r="AS5" s="305" t="s">
        <v>0</v>
      </c>
      <c r="AT5" s="306"/>
      <c r="AU5" s="306" t="s">
        <v>1</v>
      </c>
      <c r="AV5" s="306"/>
      <c r="AW5" s="306" t="s">
        <v>2</v>
      </c>
      <c r="AX5" s="306"/>
      <c r="AY5" s="306" t="s">
        <v>3</v>
      </c>
      <c r="AZ5" s="311"/>
      <c r="BA5" s="301" t="s">
        <v>8</v>
      </c>
      <c r="BB5" s="302"/>
      <c r="BC5" s="305" t="s">
        <v>4</v>
      </c>
      <c r="BD5" s="306"/>
      <c r="BE5" s="306" t="s">
        <v>5</v>
      </c>
      <c r="BF5" s="306"/>
      <c r="BG5" s="306" t="s">
        <v>6</v>
      </c>
      <c r="BH5" s="306"/>
      <c r="BI5" s="306" t="s">
        <v>7</v>
      </c>
      <c r="BJ5" s="309"/>
    </row>
    <row r="6" spans="1:64" ht="20.100000000000001" customHeight="1" thickBot="1">
      <c r="A6" s="319"/>
      <c r="B6" s="320"/>
      <c r="C6" s="320"/>
      <c r="D6" s="321"/>
      <c r="E6" s="325"/>
      <c r="F6" s="326"/>
      <c r="G6" s="326"/>
      <c r="H6" s="327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274"/>
      <c r="AP6" s="275"/>
      <c r="AQ6" s="275"/>
      <c r="AR6" s="276"/>
      <c r="AS6" s="307"/>
      <c r="AT6" s="308"/>
      <c r="AU6" s="308"/>
      <c r="AV6" s="308"/>
      <c r="AW6" s="308"/>
      <c r="AX6" s="308"/>
      <c r="AY6" s="308"/>
      <c r="AZ6" s="312"/>
      <c r="BA6" s="303"/>
      <c r="BB6" s="304"/>
      <c r="BC6" s="307"/>
      <c r="BD6" s="308"/>
      <c r="BE6" s="308"/>
      <c r="BF6" s="308"/>
      <c r="BG6" s="308"/>
      <c r="BH6" s="308"/>
      <c r="BI6" s="308"/>
      <c r="BJ6" s="310"/>
    </row>
    <row r="7" spans="1:64" ht="20.100000000000001" customHeight="1">
      <c r="A7" s="313" t="s">
        <v>51</v>
      </c>
      <c r="B7" s="314"/>
      <c r="C7" s="314"/>
      <c r="D7" s="315"/>
      <c r="E7" s="150"/>
      <c r="F7" s="151"/>
      <c r="G7" s="151"/>
      <c r="H7" s="152"/>
      <c r="I7" s="8">
        <v>1</v>
      </c>
      <c r="J7" s="9">
        <v>0</v>
      </c>
      <c r="K7" s="95" t="str">
        <f>IF(J7="","",IF(J7=L7,"△",IF(J7&gt;L7,"○","●")))</f>
        <v>●</v>
      </c>
      <c r="L7" s="11">
        <v>4</v>
      </c>
      <c r="M7" s="8">
        <v>2</v>
      </c>
      <c r="N7" s="9">
        <v>0</v>
      </c>
      <c r="O7" s="95" t="str">
        <f t="shared" ref="O7:O8" si="0">IF(N7="","",IF(N7=P7,"△",IF(N7&gt;P7,"○","●")))</f>
        <v>●</v>
      </c>
      <c r="P7" s="11">
        <v>2</v>
      </c>
      <c r="Q7" s="8">
        <v>3</v>
      </c>
      <c r="R7" s="9">
        <v>0</v>
      </c>
      <c r="S7" s="95" t="str">
        <f t="shared" ref="S7:S8" si="1">IF(R7="","",IF(R7=T7,"△",IF(R7&gt;T7,"○","●")))</f>
        <v>●</v>
      </c>
      <c r="T7" s="11">
        <v>8</v>
      </c>
      <c r="U7" s="8">
        <v>4</v>
      </c>
      <c r="V7" s="9">
        <v>1</v>
      </c>
      <c r="W7" s="95" t="str">
        <f t="shared" ref="W7:W14" si="2">IF(V7="","",IF(V7=X7,"△",IF(V7&gt;X7,"○","●")))</f>
        <v>△</v>
      </c>
      <c r="X7" s="11">
        <v>1</v>
      </c>
      <c r="Y7" s="8">
        <v>5</v>
      </c>
      <c r="Z7" s="9">
        <v>0</v>
      </c>
      <c r="AA7" s="95" t="str">
        <f t="shared" ref="AA7:AA16" si="3">IF(Z7="","",IF(Z7=AB7,"△",IF(Z7&gt;AB7,"○","●")))</f>
        <v>●</v>
      </c>
      <c r="AB7" s="11">
        <v>1</v>
      </c>
      <c r="AC7" s="8">
        <v>6</v>
      </c>
      <c r="AD7" s="9">
        <v>1</v>
      </c>
      <c r="AE7" s="95" t="str">
        <f t="shared" ref="AE7:AE18" si="4">IF(AD7="","",IF(AD7=AF7,"△",IF(AD7&gt;AF7,"○","●")))</f>
        <v>△</v>
      </c>
      <c r="AF7" s="11">
        <v>1</v>
      </c>
      <c r="AG7" s="8">
        <v>7</v>
      </c>
      <c r="AH7" s="1">
        <v>1</v>
      </c>
      <c r="AI7" s="95" t="str">
        <f t="shared" ref="AI7:AI20" si="5">IF(AH7="","",IF(AH7=AJ7,"△",IF(AH7&gt;AJ7,"○","●")))</f>
        <v>○</v>
      </c>
      <c r="AJ7" s="11">
        <v>0</v>
      </c>
      <c r="AK7" s="8">
        <v>8</v>
      </c>
      <c r="AL7" s="9">
        <v>2</v>
      </c>
      <c r="AM7" s="95" t="str">
        <f t="shared" ref="AM7:AM22" si="6">IF(AL7="","",IF(AL7=AN7,"△",IF(AL7&gt;AN7,"○","●")))</f>
        <v>○</v>
      </c>
      <c r="AN7" s="11">
        <v>0</v>
      </c>
      <c r="AO7" s="69"/>
      <c r="AP7" s="66"/>
      <c r="AQ7" s="67"/>
      <c r="AR7" s="70"/>
      <c r="AS7" s="134">
        <f>IF(AND(BC7="",BE7="",BG7=""),"",SUM(BC7*3+BE7*0+BG7*1))</f>
        <v>23</v>
      </c>
      <c r="AT7" s="130"/>
      <c r="AU7" s="130">
        <f>IF(AND(F7="",J7="",N7="",R7="",V7="",Z7="",AD7="",AH7="",AL7="",AP7="",F8="",J8="",N8="",R8="",V8="",Z8="",AD8="",AH8="",AL8="",AP8=""),"",SUM(F7,J7,N7,R7,V7,Z7,AD7,AH7,AL7,AP7,F8,J8,N8,R8,V8,Z8,AD8,AH8,AL8,AP8))</f>
        <v>12</v>
      </c>
      <c r="AV7" s="130"/>
      <c r="AW7" s="130">
        <f>IF(AND(H7="",L7="",P7="",T7="",X7="",AB7="",AF7="",AJ7="",AN7="",AR7="",H8="",L8="",P8="",T8="",X8="",AB8="",AF8="",AJ8="",AN8="",AR8=""),"",SUM(H7,L7,P7,T7,X7,AB7,AF7,AJ7,AN7,AR7,H8,L8,P8,T8,X8,AB8,AF8,AJ8,AN8,AR8))</f>
        <v>26</v>
      </c>
      <c r="AX7" s="130"/>
      <c r="AY7" s="130">
        <f>IF(AND(AU7="",AW7=""),"",(AU7-AW7))</f>
        <v>-14</v>
      </c>
      <c r="AZ7" s="131"/>
      <c r="BA7" s="205">
        <v>4</v>
      </c>
      <c r="BB7" s="206"/>
      <c r="BC7" s="134">
        <f>IF(AND(G7="",K7="",O7="",S7="",W7="",AA7="",AE7="",AI7="",AM7="",AQ7="",G8="",K8="",O8="",S8="",W8="",AA8="",AE8="",AI8="",AM8="",AQ8=""),"",COUNTIF(E7:AR8,"○"))</f>
        <v>7</v>
      </c>
      <c r="BD7" s="130"/>
      <c r="BE7" s="130">
        <f>IF(AND(G7="",K7="",O7="",S7="",W7="",AA7="",AE7="",AI7="",AM7="",AQ7="",G8="",K8="",O8="",S8="",W8="",AA8="",AE8="",AI8="",AM8="",AQ8=""),"",COUNTIF(E7:AR8,"●"))</f>
        <v>7</v>
      </c>
      <c r="BF7" s="130"/>
      <c r="BG7" s="130">
        <f>IF(AND(G7="",K7="",O7="",S7="",W7="",AA7="",AE7="",AI7="",AM7="",AQ7="",G8="",K8="",O8="",S8="",W8="",AA8="",AE8="",AI8="",AM8="",AQ8=""),"",COUNTIF(E7:AR8,"△"))</f>
        <v>2</v>
      </c>
      <c r="BH7" s="130"/>
      <c r="BI7" s="299">
        <f>IF(AND(G7="",K7="",O7="",S7="",W7="",AA7="",AE7="",AI7="",AM7="",AQ7="",G8="",K8="",O8="",S8="",W8="",AA8="",AE8="",AI8="",AM8="",AQ8=""),"",SUM(COUNTIF(E7:AR8,{"○","●","△"})))</f>
        <v>16</v>
      </c>
      <c r="BJ7" s="300"/>
    </row>
    <row r="8" spans="1:64" ht="20.100000000000001" customHeight="1">
      <c r="A8" s="296"/>
      <c r="B8" s="297"/>
      <c r="C8" s="297"/>
      <c r="D8" s="298"/>
      <c r="E8" s="153"/>
      <c r="F8" s="128"/>
      <c r="G8" s="128"/>
      <c r="H8" s="129"/>
      <c r="I8" s="14">
        <v>37</v>
      </c>
      <c r="J8" s="15">
        <v>0</v>
      </c>
      <c r="K8" s="93" t="str">
        <f>IF(J8="","",IF(J8=L8,"△",IF(J8&gt;L8,"○","●")))</f>
        <v>●</v>
      </c>
      <c r="L8" s="17">
        <v>1</v>
      </c>
      <c r="M8" s="14">
        <v>38</v>
      </c>
      <c r="N8" s="15">
        <v>1</v>
      </c>
      <c r="O8" s="93" t="str">
        <f t="shared" si="0"/>
        <v>○</v>
      </c>
      <c r="P8" s="17">
        <v>0</v>
      </c>
      <c r="Q8" s="14">
        <v>39</v>
      </c>
      <c r="R8" s="15">
        <v>0</v>
      </c>
      <c r="S8" s="93" t="str">
        <f t="shared" si="1"/>
        <v>●</v>
      </c>
      <c r="T8" s="17">
        <v>6</v>
      </c>
      <c r="U8" s="14">
        <v>40</v>
      </c>
      <c r="V8" s="15">
        <v>1</v>
      </c>
      <c r="W8" s="93" t="str">
        <f t="shared" si="2"/>
        <v>○</v>
      </c>
      <c r="X8" s="17">
        <v>0</v>
      </c>
      <c r="Y8" s="14">
        <v>41</v>
      </c>
      <c r="Z8" s="15">
        <v>1</v>
      </c>
      <c r="AA8" s="93" t="str">
        <f t="shared" si="3"/>
        <v>○</v>
      </c>
      <c r="AB8" s="17">
        <v>0</v>
      </c>
      <c r="AC8" s="14">
        <v>42</v>
      </c>
      <c r="AD8" s="15">
        <v>2</v>
      </c>
      <c r="AE8" s="93" t="str">
        <f t="shared" si="4"/>
        <v>○</v>
      </c>
      <c r="AF8" s="17">
        <v>0</v>
      </c>
      <c r="AG8" s="14">
        <v>43</v>
      </c>
      <c r="AH8" s="2">
        <v>2</v>
      </c>
      <c r="AI8" s="93" t="str">
        <f t="shared" si="5"/>
        <v>○</v>
      </c>
      <c r="AJ8" s="17">
        <v>0</v>
      </c>
      <c r="AK8" s="14">
        <v>44</v>
      </c>
      <c r="AL8" s="15">
        <v>0</v>
      </c>
      <c r="AM8" s="93" t="str">
        <f t="shared" si="6"/>
        <v>●</v>
      </c>
      <c r="AN8" s="17">
        <v>2</v>
      </c>
      <c r="AO8" s="58"/>
      <c r="AP8" s="56"/>
      <c r="AQ8" s="53"/>
      <c r="AR8" s="59"/>
      <c r="AS8" s="122"/>
      <c r="AT8" s="118"/>
      <c r="AU8" s="118"/>
      <c r="AV8" s="118"/>
      <c r="AW8" s="118"/>
      <c r="AX8" s="118"/>
      <c r="AY8" s="118"/>
      <c r="AZ8" s="119"/>
      <c r="BA8" s="173"/>
      <c r="BB8" s="174"/>
      <c r="BC8" s="122"/>
      <c r="BD8" s="118"/>
      <c r="BE8" s="118"/>
      <c r="BF8" s="118"/>
      <c r="BG8" s="118"/>
      <c r="BH8" s="118"/>
      <c r="BI8" s="291"/>
      <c r="BJ8" s="292"/>
    </row>
    <row r="9" spans="1:64" ht="20.100000000000001" customHeight="1">
      <c r="A9" s="293" t="s">
        <v>40</v>
      </c>
      <c r="B9" s="294"/>
      <c r="C9" s="294"/>
      <c r="D9" s="295"/>
      <c r="E9" s="20">
        <f>I7</f>
        <v>1</v>
      </c>
      <c r="F9" s="21">
        <f>IF(L7="","",L7)</f>
        <v>4</v>
      </c>
      <c r="G9" s="92" t="str">
        <f t="shared" ref="G9:G24" si="7">IF(F9="","",IF(F9=H9,"△",IF(F9&gt;H9,"○","●")))</f>
        <v>○</v>
      </c>
      <c r="H9" s="23">
        <f>IF(J7="","",J7)</f>
        <v>0</v>
      </c>
      <c r="I9" s="110"/>
      <c r="J9" s="111"/>
      <c r="K9" s="111"/>
      <c r="L9" s="126"/>
      <c r="M9" s="24">
        <v>9</v>
      </c>
      <c r="N9" s="25">
        <v>1</v>
      </c>
      <c r="O9" s="92" t="str">
        <f>IF(N9="","",IF(N9=P9,"△",IF(N9&gt;P9,"○","●")))</f>
        <v>△</v>
      </c>
      <c r="P9" s="26">
        <v>1</v>
      </c>
      <c r="Q9" s="24">
        <v>10</v>
      </c>
      <c r="R9" s="25">
        <v>0</v>
      </c>
      <c r="S9" s="92" t="str">
        <f>IF(R9="","",IF(R9=T9,"△",IF(R9&gt;T9,"○","●")))</f>
        <v>●</v>
      </c>
      <c r="T9" s="26">
        <v>5</v>
      </c>
      <c r="U9" s="24">
        <v>11</v>
      </c>
      <c r="V9" s="25">
        <v>2</v>
      </c>
      <c r="W9" s="92" t="str">
        <f t="shared" si="2"/>
        <v>○</v>
      </c>
      <c r="X9" s="26">
        <v>1</v>
      </c>
      <c r="Y9" s="24">
        <v>12</v>
      </c>
      <c r="Z9" s="25">
        <v>1</v>
      </c>
      <c r="AA9" s="92" t="str">
        <f t="shared" si="3"/>
        <v>○</v>
      </c>
      <c r="AB9" s="26">
        <v>0</v>
      </c>
      <c r="AC9" s="24">
        <v>13</v>
      </c>
      <c r="AD9" s="25">
        <v>3</v>
      </c>
      <c r="AE9" s="92" t="str">
        <f t="shared" si="4"/>
        <v>○</v>
      </c>
      <c r="AF9" s="26">
        <v>0</v>
      </c>
      <c r="AG9" s="24">
        <v>14</v>
      </c>
      <c r="AH9" s="3">
        <v>4</v>
      </c>
      <c r="AI9" s="92" t="str">
        <f t="shared" si="5"/>
        <v>○</v>
      </c>
      <c r="AJ9" s="26">
        <v>2</v>
      </c>
      <c r="AK9" s="24">
        <v>15</v>
      </c>
      <c r="AL9" s="25">
        <v>4</v>
      </c>
      <c r="AM9" s="92" t="str">
        <f t="shared" si="6"/>
        <v>○</v>
      </c>
      <c r="AN9" s="26">
        <v>1</v>
      </c>
      <c r="AO9" s="49"/>
      <c r="AP9" s="47"/>
      <c r="AQ9" s="42"/>
      <c r="AR9" s="50"/>
      <c r="AS9" s="100">
        <f>IF(AND(BC9="",BE9="",BG9=""),"",SUM(BC9*3+BE9*0+BG9*1))</f>
        <v>35</v>
      </c>
      <c r="AT9" s="101"/>
      <c r="AU9" s="101">
        <f t="shared" ref="AU9" si="8">IF(AND(F9="",J9="",N9="",R9="",V9="",Z9="",AD9="",AH9="",AL9="",AP9="",F10="",J10="",N10="",R10="",V10="",Z10="",AD10="",AH10="",AL10="",AP10=""),"",SUM(F9,J9,N9,R9,V9,Z9,AD9,AH9,AL9,AP9,F10,J10,N10,R10,V10,Z10,AD10,AH10,AL10,AP10))</f>
        <v>36</v>
      </c>
      <c r="AV9" s="101"/>
      <c r="AW9" s="101">
        <f t="shared" ref="AW9" si="9">IF(AND(H9="",L9="",P9="",T9="",X9="",AB9="",AF9="",AJ9="",AN9="",AR9="",H10="",L10="",P10="",T10="",X10="",AB10="",AF10="",AJ10="",AN10="",AR10=""),"",SUM(H9,L9,P9,T9,X9,AB9,AF9,AJ9,AN9,AR9,H10,L10,P10,T10,X10,AB10,AF10,AJ10,AN10,AR10))</f>
        <v>14</v>
      </c>
      <c r="AX9" s="101"/>
      <c r="AY9" s="101">
        <f>IF(AND(AU9="",AW9=""),"",(AU9-AW9))</f>
        <v>22</v>
      </c>
      <c r="AZ9" s="116"/>
      <c r="BA9" s="169">
        <v>2</v>
      </c>
      <c r="BB9" s="170"/>
      <c r="BC9" s="100">
        <f>IF(AND(G9="",K9="",O9="",S9="",W9="",AA9="",AE9="",AI9="",AM9="",AQ9="",G10="",K10="",O10="",S10="",W10="",AA10="",AE10="",AI10="",AM10="",AQ10=""),"",COUNTIF(E9:AR10,"○"))</f>
        <v>11</v>
      </c>
      <c r="BD9" s="101"/>
      <c r="BE9" s="101">
        <f>IF(AND(G9="",K9="",O9="",S9="",W9="",AA9="",AE9="",AI9="",AM9="",AQ9="",G10="",K10="",O10="",S10="",W10="",AA10="",AE10="",AI10="",AM10="",AQ10=""),"",COUNTIF(E9:AR10,"●"))</f>
        <v>3</v>
      </c>
      <c r="BF9" s="101"/>
      <c r="BG9" s="101">
        <f>IF(AND(G9="",K9="",O9="",S9="",W9="",AA9="",AE9="",AI9="",AM9="",AQ9="",G10="",K10="",O10="",S10="",W10="",AA10="",AE10="",AI10="",AM10="",AQ10=""),"",COUNTIF(E9:AR10,"△"))</f>
        <v>2</v>
      </c>
      <c r="BH9" s="101"/>
      <c r="BI9" s="289">
        <f>IF(AND(G9="",K9="",O9="",S9="",W9="",AA9="",AE9="",AI9="",AM9="",AQ9="",G10="",K10="",O10="",S10="",W10="",AA10="",AE10="",AI10="",AM10="",AQ10=""),"",SUM(COUNTIF(E9:AR10,{"○","●","△"})))</f>
        <v>16</v>
      </c>
      <c r="BJ9" s="290"/>
    </row>
    <row r="10" spans="1:64" ht="20.100000000000001" customHeight="1">
      <c r="A10" s="296"/>
      <c r="B10" s="297"/>
      <c r="C10" s="297"/>
      <c r="D10" s="298"/>
      <c r="E10" s="29">
        <f>I8</f>
        <v>37</v>
      </c>
      <c r="F10" s="30">
        <f>IF(L8="","",L8)</f>
        <v>1</v>
      </c>
      <c r="G10" s="93" t="str">
        <f t="shared" si="7"/>
        <v>○</v>
      </c>
      <c r="H10" s="31">
        <f>IF(J8="","",J8)</f>
        <v>0</v>
      </c>
      <c r="I10" s="127"/>
      <c r="J10" s="128"/>
      <c r="K10" s="128"/>
      <c r="L10" s="129"/>
      <c r="M10" s="14">
        <v>45</v>
      </c>
      <c r="N10" s="15">
        <v>1</v>
      </c>
      <c r="O10" s="93" t="str">
        <f>IF(N10="","",IF(N10=P10,"△",IF(N10&gt;P10,"○","●")))</f>
        <v>△</v>
      </c>
      <c r="P10" s="17">
        <v>1</v>
      </c>
      <c r="Q10" s="14">
        <v>46</v>
      </c>
      <c r="R10" s="15">
        <v>0</v>
      </c>
      <c r="S10" s="93" t="str">
        <f>IF(R10="","",IF(R10=T10,"△",IF(R10&gt;T10,"○","●")))</f>
        <v>●</v>
      </c>
      <c r="T10" s="17">
        <v>1</v>
      </c>
      <c r="U10" s="14">
        <v>47</v>
      </c>
      <c r="V10" s="15">
        <v>5</v>
      </c>
      <c r="W10" s="93" t="str">
        <f t="shared" si="2"/>
        <v>○</v>
      </c>
      <c r="X10" s="17">
        <v>0</v>
      </c>
      <c r="Y10" s="14">
        <v>48</v>
      </c>
      <c r="Z10" s="15">
        <v>2</v>
      </c>
      <c r="AA10" s="93" t="str">
        <f t="shared" si="3"/>
        <v>○</v>
      </c>
      <c r="AB10" s="17">
        <v>0</v>
      </c>
      <c r="AC10" s="14">
        <v>49</v>
      </c>
      <c r="AD10" s="15">
        <v>0</v>
      </c>
      <c r="AE10" s="93" t="str">
        <f t="shared" si="4"/>
        <v>●</v>
      </c>
      <c r="AF10" s="17">
        <v>2</v>
      </c>
      <c r="AG10" s="14">
        <v>50</v>
      </c>
      <c r="AH10" s="2">
        <v>5</v>
      </c>
      <c r="AI10" s="93" t="str">
        <f t="shared" si="5"/>
        <v>○</v>
      </c>
      <c r="AJ10" s="17">
        <v>0</v>
      </c>
      <c r="AK10" s="14">
        <v>51</v>
      </c>
      <c r="AL10" s="15">
        <v>3</v>
      </c>
      <c r="AM10" s="93" t="str">
        <f t="shared" si="6"/>
        <v>○</v>
      </c>
      <c r="AN10" s="17">
        <v>0</v>
      </c>
      <c r="AO10" s="58"/>
      <c r="AP10" s="56"/>
      <c r="AQ10" s="53"/>
      <c r="AR10" s="59"/>
      <c r="AS10" s="122"/>
      <c r="AT10" s="118"/>
      <c r="AU10" s="118"/>
      <c r="AV10" s="118"/>
      <c r="AW10" s="118"/>
      <c r="AX10" s="118"/>
      <c r="AY10" s="118"/>
      <c r="AZ10" s="119"/>
      <c r="BA10" s="173"/>
      <c r="BB10" s="174"/>
      <c r="BC10" s="122"/>
      <c r="BD10" s="118"/>
      <c r="BE10" s="118"/>
      <c r="BF10" s="118"/>
      <c r="BG10" s="118"/>
      <c r="BH10" s="118"/>
      <c r="BI10" s="291"/>
      <c r="BJ10" s="292"/>
    </row>
    <row r="11" spans="1:64" ht="20.100000000000001" customHeight="1">
      <c r="A11" s="293" t="s">
        <v>36</v>
      </c>
      <c r="B11" s="294"/>
      <c r="C11" s="294"/>
      <c r="D11" s="295"/>
      <c r="E11" s="20">
        <f>M7</f>
        <v>2</v>
      </c>
      <c r="F11" s="21">
        <f>IF(P7="","",P7)</f>
        <v>2</v>
      </c>
      <c r="G11" s="92" t="str">
        <f t="shared" si="7"/>
        <v>○</v>
      </c>
      <c r="H11" s="23">
        <f>IF(N7="","",N7)</f>
        <v>0</v>
      </c>
      <c r="I11" s="24">
        <f>M9</f>
        <v>9</v>
      </c>
      <c r="J11" s="32">
        <f>IF(P9="","",P9)</f>
        <v>1</v>
      </c>
      <c r="K11" s="94" t="str">
        <f t="shared" ref="K11:K24" si="10">IF(J11="","",IF(J11=L11,"△",IF(J11&gt;L11,"○","●")))</f>
        <v>△</v>
      </c>
      <c r="L11" s="23">
        <f>IF(N9="","",N9)</f>
        <v>1</v>
      </c>
      <c r="M11" s="110"/>
      <c r="N11" s="111"/>
      <c r="O11" s="111"/>
      <c r="P11" s="126"/>
      <c r="Q11" s="24">
        <v>16</v>
      </c>
      <c r="R11" s="25">
        <v>1</v>
      </c>
      <c r="S11" s="92" t="str">
        <f>IF(R11="","",IF(R11=T11,"△",IF(R11&gt;T11,"○","●")))</f>
        <v>△</v>
      </c>
      <c r="T11" s="26">
        <v>1</v>
      </c>
      <c r="U11" s="24">
        <v>17</v>
      </c>
      <c r="V11" s="25">
        <v>2</v>
      </c>
      <c r="W11" s="92" t="str">
        <f t="shared" si="2"/>
        <v>○</v>
      </c>
      <c r="X11" s="26">
        <v>0</v>
      </c>
      <c r="Y11" s="24">
        <v>18</v>
      </c>
      <c r="Z11" s="25">
        <v>0</v>
      </c>
      <c r="AA11" s="92" t="str">
        <f t="shared" si="3"/>
        <v>△</v>
      </c>
      <c r="AB11" s="26">
        <v>0</v>
      </c>
      <c r="AC11" s="24">
        <v>19</v>
      </c>
      <c r="AD11" s="25">
        <v>3</v>
      </c>
      <c r="AE11" s="92" t="str">
        <f t="shared" si="4"/>
        <v>○</v>
      </c>
      <c r="AF11" s="26">
        <v>0</v>
      </c>
      <c r="AG11" s="24">
        <v>20</v>
      </c>
      <c r="AH11" s="3">
        <v>1</v>
      </c>
      <c r="AI11" s="92" t="str">
        <f t="shared" si="5"/>
        <v>○</v>
      </c>
      <c r="AJ11" s="26">
        <v>0</v>
      </c>
      <c r="AK11" s="24">
        <v>21</v>
      </c>
      <c r="AL11" s="25">
        <v>3</v>
      </c>
      <c r="AM11" s="92" t="str">
        <f t="shared" si="6"/>
        <v>○</v>
      </c>
      <c r="AN11" s="26">
        <v>1</v>
      </c>
      <c r="AO11" s="49"/>
      <c r="AP11" s="47"/>
      <c r="AQ11" s="42"/>
      <c r="AR11" s="50"/>
      <c r="AS11" s="100">
        <f>IF(AND(BC11="",BE11="",BG11=""),"",SUM(BC11*3+BE11*0+BG11*1))</f>
        <v>34</v>
      </c>
      <c r="AT11" s="101"/>
      <c r="AU11" s="101">
        <f t="shared" ref="AU11" si="11">IF(AND(F11="",J11="",N11="",R11="",V11="",Z11="",AD11="",AH11="",AL11="",AP11="",F12="",J12="",N12="",R12="",V12="",Z12="",AD12="",AH12="",AL12="",AP12=""),"",SUM(F11,J11,N11,R11,V11,Z11,AD11,AH11,AL11,AP11,F12,J12,N12,R12,V12,Z12,AD12,AH12,AL12,AP12))</f>
        <v>35</v>
      </c>
      <c r="AV11" s="101"/>
      <c r="AW11" s="101">
        <f t="shared" ref="AW11" si="12">IF(AND(H11="",L11="",P11="",T11="",X11="",AB11="",AF11="",AJ11="",AN11="",AR11="",H12="",L12="",P12="",T12="",X12="",AB12="",AF12="",AJ12="",AN12="",AR12=""),"",SUM(H11,L11,P11,T11,X11,AB11,AF11,AJ11,AN11,AR11,H12,L12,P12,T12,X12,AB12,AF12,AJ12,AN12,AR12))</f>
        <v>9</v>
      </c>
      <c r="AX11" s="101"/>
      <c r="AY11" s="101">
        <f t="shared" ref="AY11" si="13">IF(AND(AU11="",AW11=""),"",(AU11-AW11))</f>
        <v>26</v>
      </c>
      <c r="AZ11" s="116"/>
      <c r="BA11" s="169">
        <v>3</v>
      </c>
      <c r="BB11" s="170"/>
      <c r="BC11" s="100">
        <f>IF(AND(G11="",K11="",O11="",S11="",W11="",AA11="",AE11="",AI11="",AM11="",AQ11="",G12="",K12="",O12="",S12="",W12="",AA12="",AE12="",AI12="",AM12="",AQ12=""),"",COUNTIF(E11:AR12,"○"))</f>
        <v>10</v>
      </c>
      <c r="BD11" s="101"/>
      <c r="BE11" s="101">
        <f>IF(AND(G11="",K11="",O11="",S11="",W11="",AA11="",AE11="",AI11="",AM11="",AQ11="",G12="",K12="",O12="",S12="",W12="",AA12="",AE12="",AI12="",AM12="",AQ12=""),"",COUNTIF(E11:AR12,"●"))</f>
        <v>2</v>
      </c>
      <c r="BF11" s="101"/>
      <c r="BG11" s="101">
        <f>IF(AND(G11="",K11="",O11="",S11="",W11="",AA11="",AE11="",AI11="",AM11="",AQ11="",G12="",K12="",O12="",S12="",W12="",AA12="",AE12="",AI12="",AM12="",AQ12=""),"",COUNTIF(E11:AR12,"△"))</f>
        <v>4</v>
      </c>
      <c r="BH11" s="101"/>
      <c r="BI11" s="289">
        <f>IF(AND(G11="",K11="",O11="",S11="",W11="",AA11="",AE11="",AI11="",AM11="",AQ11="",G12="",K12="",O12="",S12="",W12="",AA12="",AE12="",AI12="",AM12="",AQ12=""),"",SUM(COUNTIF(E11:AR12,{"○","●","△"})))</f>
        <v>16</v>
      </c>
      <c r="BJ11" s="290"/>
    </row>
    <row r="12" spans="1:64" ht="20.100000000000001" customHeight="1">
      <c r="A12" s="296"/>
      <c r="B12" s="297"/>
      <c r="C12" s="297"/>
      <c r="D12" s="298"/>
      <c r="E12" s="29">
        <f>M8</f>
        <v>38</v>
      </c>
      <c r="F12" s="30">
        <f>IF(P8="","",P8)</f>
        <v>0</v>
      </c>
      <c r="G12" s="93" t="str">
        <f t="shared" si="7"/>
        <v>●</v>
      </c>
      <c r="H12" s="31">
        <f>IF(N8="","",N8)</f>
        <v>1</v>
      </c>
      <c r="I12" s="14">
        <f>M10</f>
        <v>45</v>
      </c>
      <c r="J12" s="30">
        <f>IF(P10="","",P10)</f>
        <v>1</v>
      </c>
      <c r="K12" s="93" t="str">
        <f t="shared" si="10"/>
        <v>△</v>
      </c>
      <c r="L12" s="31">
        <f>IF(N10="","",N10)</f>
        <v>1</v>
      </c>
      <c r="M12" s="127"/>
      <c r="N12" s="128"/>
      <c r="O12" s="128"/>
      <c r="P12" s="129"/>
      <c r="Q12" s="14">
        <v>52</v>
      </c>
      <c r="R12" s="15">
        <v>0</v>
      </c>
      <c r="S12" s="93" t="str">
        <f>IF(R12="","",IF(R12=T12,"△",IF(R12&gt;T12,"○","●")))</f>
        <v>●</v>
      </c>
      <c r="T12" s="17">
        <v>2</v>
      </c>
      <c r="U12" s="14">
        <v>53</v>
      </c>
      <c r="V12" s="15">
        <v>7</v>
      </c>
      <c r="W12" s="93" t="str">
        <f t="shared" si="2"/>
        <v>○</v>
      </c>
      <c r="X12" s="17">
        <v>0</v>
      </c>
      <c r="Y12" s="14">
        <v>54</v>
      </c>
      <c r="Z12" s="15">
        <v>2</v>
      </c>
      <c r="AA12" s="93" t="str">
        <f t="shared" si="3"/>
        <v>○</v>
      </c>
      <c r="AB12" s="17">
        <v>0</v>
      </c>
      <c r="AC12" s="14">
        <v>55</v>
      </c>
      <c r="AD12" s="15">
        <v>2</v>
      </c>
      <c r="AE12" s="93" t="str">
        <f t="shared" si="4"/>
        <v>○</v>
      </c>
      <c r="AF12" s="17">
        <v>1</v>
      </c>
      <c r="AG12" s="14">
        <v>56</v>
      </c>
      <c r="AH12" s="2">
        <v>5</v>
      </c>
      <c r="AI12" s="93" t="str">
        <f t="shared" si="5"/>
        <v>○</v>
      </c>
      <c r="AJ12" s="17">
        <v>1</v>
      </c>
      <c r="AK12" s="14">
        <v>57</v>
      </c>
      <c r="AL12" s="15">
        <v>5</v>
      </c>
      <c r="AM12" s="93" t="str">
        <f t="shared" si="6"/>
        <v>○</v>
      </c>
      <c r="AN12" s="17">
        <v>0</v>
      </c>
      <c r="AO12" s="58"/>
      <c r="AP12" s="56"/>
      <c r="AQ12" s="53"/>
      <c r="AR12" s="59"/>
      <c r="AS12" s="122"/>
      <c r="AT12" s="118"/>
      <c r="AU12" s="118"/>
      <c r="AV12" s="118"/>
      <c r="AW12" s="118"/>
      <c r="AX12" s="118"/>
      <c r="AY12" s="118"/>
      <c r="AZ12" s="119"/>
      <c r="BA12" s="173"/>
      <c r="BB12" s="174"/>
      <c r="BC12" s="122"/>
      <c r="BD12" s="118"/>
      <c r="BE12" s="118"/>
      <c r="BF12" s="118"/>
      <c r="BG12" s="118"/>
      <c r="BH12" s="118"/>
      <c r="BI12" s="291"/>
      <c r="BJ12" s="292"/>
    </row>
    <row r="13" spans="1:64" ht="20.100000000000001" customHeight="1">
      <c r="A13" s="293" t="s">
        <v>41</v>
      </c>
      <c r="B13" s="294"/>
      <c r="C13" s="294"/>
      <c r="D13" s="295"/>
      <c r="E13" s="20">
        <f>Q7</f>
        <v>3</v>
      </c>
      <c r="F13" s="21">
        <f>IF(T7="","",T7)</f>
        <v>8</v>
      </c>
      <c r="G13" s="92" t="str">
        <f t="shared" si="7"/>
        <v>○</v>
      </c>
      <c r="H13" s="23">
        <f>IF(R7="","",R7)</f>
        <v>0</v>
      </c>
      <c r="I13" s="24">
        <f>Q9</f>
        <v>10</v>
      </c>
      <c r="J13" s="21">
        <f>IF(T9="","",T9)</f>
        <v>5</v>
      </c>
      <c r="K13" s="92" t="str">
        <f t="shared" si="10"/>
        <v>○</v>
      </c>
      <c r="L13" s="23">
        <f>IF(R9="","",R9)</f>
        <v>0</v>
      </c>
      <c r="M13" s="24">
        <f>Q11</f>
        <v>16</v>
      </c>
      <c r="N13" s="32">
        <f>IF(T11="","",T11)</f>
        <v>1</v>
      </c>
      <c r="O13" s="94" t="str">
        <f t="shared" ref="O13:O24" si="14">IF(N13="","",IF(N13=P13,"△",IF(N13&gt;P13,"○","●")))</f>
        <v>△</v>
      </c>
      <c r="P13" s="23">
        <f>IF(R11="","",R11)</f>
        <v>1</v>
      </c>
      <c r="Q13" s="110"/>
      <c r="R13" s="111"/>
      <c r="S13" s="111"/>
      <c r="T13" s="126"/>
      <c r="U13" s="24">
        <v>22</v>
      </c>
      <c r="V13" s="25">
        <v>12</v>
      </c>
      <c r="W13" s="92" t="str">
        <f t="shared" si="2"/>
        <v>○</v>
      </c>
      <c r="X13" s="26">
        <v>0</v>
      </c>
      <c r="Y13" s="24">
        <v>23</v>
      </c>
      <c r="Z13" s="25">
        <v>6</v>
      </c>
      <c r="AA13" s="92" t="str">
        <f t="shared" si="3"/>
        <v>○</v>
      </c>
      <c r="AB13" s="26">
        <v>0</v>
      </c>
      <c r="AC13" s="24">
        <v>24</v>
      </c>
      <c r="AD13" s="25">
        <v>5</v>
      </c>
      <c r="AE13" s="92" t="str">
        <f t="shared" si="4"/>
        <v>○</v>
      </c>
      <c r="AF13" s="26">
        <v>0</v>
      </c>
      <c r="AG13" s="24">
        <v>25</v>
      </c>
      <c r="AH13" s="3">
        <v>5</v>
      </c>
      <c r="AI13" s="92" t="str">
        <f t="shared" si="5"/>
        <v>○</v>
      </c>
      <c r="AJ13" s="26">
        <v>0</v>
      </c>
      <c r="AK13" s="24">
        <v>26</v>
      </c>
      <c r="AL13" s="25">
        <v>11</v>
      </c>
      <c r="AM13" s="92" t="str">
        <f t="shared" si="6"/>
        <v>○</v>
      </c>
      <c r="AN13" s="26">
        <v>0</v>
      </c>
      <c r="AO13" s="49"/>
      <c r="AP13" s="47"/>
      <c r="AQ13" s="42"/>
      <c r="AR13" s="50"/>
      <c r="AS13" s="100">
        <f>IF(AND(BC13="",BE13="",BG13=""),"",SUM(BC13*3+BE13*0+BG13*1))</f>
        <v>46</v>
      </c>
      <c r="AT13" s="101"/>
      <c r="AU13" s="101">
        <f t="shared" ref="AU13" si="15">IF(AND(F13="",J13="",N13="",R13="",V13="",Z13="",AD13="",AH13="",AL13="",AP13="",F14="",J14="",N14="",R14="",V14="",Z14="",AD14="",AH14="",AL14="",AP14=""),"",SUM(F13,J13,N13,R13,V13,Z13,AD13,AH13,AL13,AP13,F14,J14,N14,R14,V14,Z14,AD14,AH14,AL14,AP14))</f>
        <v>104</v>
      </c>
      <c r="AV13" s="101"/>
      <c r="AW13" s="101">
        <f t="shared" ref="AW13" si="16">IF(AND(H13="",L13="",P13="",T13="",X13="",AB13="",AF13="",AJ13="",AN13="",AR13="",H14="",L14="",P14="",T14="",X14="",AB14="",AF14="",AJ14="",AN14="",AR14=""),"",SUM(H13,L13,P13,T13,X13,AB13,AF13,AJ13,AN13,AR13,H14,L14,P14,T14,X14,AB14,AF14,AJ14,AN14,AR14))</f>
        <v>1</v>
      </c>
      <c r="AX13" s="101"/>
      <c r="AY13" s="101">
        <f t="shared" ref="AY13" si="17">IF(AND(AU13="",AW13=""),"",(AU13-AW13))</f>
        <v>103</v>
      </c>
      <c r="AZ13" s="116"/>
      <c r="BA13" s="169">
        <v>1</v>
      </c>
      <c r="BB13" s="170"/>
      <c r="BC13" s="100">
        <f>IF(AND(G13="",K13="",O13="",S13="",W13="",AA13="",AE13="",AI13="",AM13="",AQ13="",G14="",K14="",O14="",S14="",W14="",AA14="",AE14="",AI14="",AM14="",AQ14=""),"",COUNTIF(E13:AR14,"○"))</f>
        <v>15</v>
      </c>
      <c r="BD13" s="101"/>
      <c r="BE13" s="101">
        <f>IF(AND(G13="",K13="",O13="",S13="",W13="",AA13="",AE13="",AI13="",AM13="",AQ13="",G14="",K14="",O14="",S14="",W14="",AA14="",AE14="",AI14="",AM14="",AQ14=""),"",COUNTIF(E13:AR14,"●"))</f>
        <v>0</v>
      </c>
      <c r="BF13" s="101"/>
      <c r="BG13" s="101">
        <f>IF(AND(G13="",K13="",O13="",S13="",W13="",AA13="",AE13="",AI13="",AM13="",AQ13="",G14="",K14="",O14="",S14="",W14="",AA14="",AE14="",AI14="",AM14="",AQ14=""),"",COUNTIF(E13:AR14,"△"))</f>
        <v>1</v>
      </c>
      <c r="BH13" s="101"/>
      <c r="BI13" s="289">
        <f>IF(AND(G13="",K13="",O13="",S13="",W13="",AA13="",AE13="",AI13="",AM13="",AQ13="",G14="",K14="",O14="",S14="",W14="",AA14="",AE14="",AI14="",AM14="",AQ14=""),"",SUM(COUNTIF(E13:AR14,{"○","●","△"})))</f>
        <v>16</v>
      </c>
      <c r="BJ13" s="290"/>
      <c r="BL13" s="34"/>
    </row>
    <row r="14" spans="1:64" ht="20.100000000000001" customHeight="1">
      <c r="A14" s="296"/>
      <c r="B14" s="297"/>
      <c r="C14" s="297"/>
      <c r="D14" s="298"/>
      <c r="E14" s="29">
        <f>Q8</f>
        <v>39</v>
      </c>
      <c r="F14" s="30">
        <f>IF(T8="","",T8)</f>
        <v>6</v>
      </c>
      <c r="G14" s="93" t="str">
        <f t="shared" si="7"/>
        <v>○</v>
      </c>
      <c r="H14" s="31">
        <f>IF(R8="","",R8)</f>
        <v>0</v>
      </c>
      <c r="I14" s="14">
        <f>Q10</f>
        <v>46</v>
      </c>
      <c r="J14" s="30">
        <f>IF(T10="","",T10)</f>
        <v>1</v>
      </c>
      <c r="K14" s="93" t="str">
        <f t="shared" si="10"/>
        <v>○</v>
      </c>
      <c r="L14" s="31">
        <f>IF(R10="","",R10)</f>
        <v>0</v>
      </c>
      <c r="M14" s="14">
        <f>Q12</f>
        <v>52</v>
      </c>
      <c r="N14" s="30">
        <f>IF(T12="","",T12)</f>
        <v>2</v>
      </c>
      <c r="O14" s="93" t="str">
        <f t="shared" si="14"/>
        <v>○</v>
      </c>
      <c r="P14" s="31">
        <f>IF(R12="","",R12)</f>
        <v>0</v>
      </c>
      <c r="Q14" s="127"/>
      <c r="R14" s="128"/>
      <c r="S14" s="128"/>
      <c r="T14" s="129"/>
      <c r="U14" s="14">
        <v>58</v>
      </c>
      <c r="V14" s="15">
        <v>14</v>
      </c>
      <c r="W14" s="93" t="str">
        <f t="shared" si="2"/>
        <v>○</v>
      </c>
      <c r="X14" s="17">
        <v>0</v>
      </c>
      <c r="Y14" s="14">
        <v>59</v>
      </c>
      <c r="Z14" s="15">
        <v>1</v>
      </c>
      <c r="AA14" s="93" t="str">
        <f t="shared" si="3"/>
        <v>○</v>
      </c>
      <c r="AB14" s="17">
        <v>0</v>
      </c>
      <c r="AC14" s="14">
        <v>60</v>
      </c>
      <c r="AD14" s="15">
        <v>3</v>
      </c>
      <c r="AE14" s="93" t="str">
        <f t="shared" si="4"/>
        <v>○</v>
      </c>
      <c r="AF14" s="17">
        <v>0</v>
      </c>
      <c r="AG14" s="14">
        <v>61</v>
      </c>
      <c r="AH14" s="2">
        <v>10</v>
      </c>
      <c r="AI14" s="93" t="str">
        <f t="shared" si="5"/>
        <v>○</v>
      </c>
      <c r="AJ14" s="17">
        <v>0</v>
      </c>
      <c r="AK14" s="14">
        <v>62</v>
      </c>
      <c r="AL14" s="15">
        <v>14</v>
      </c>
      <c r="AM14" s="93" t="str">
        <f t="shared" si="6"/>
        <v>○</v>
      </c>
      <c r="AN14" s="17">
        <v>0</v>
      </c>
      <c r="AO14" s="58"/>
      <c r="AP14" s="56"/>
      <c r="AQ14" s="53"/>
      <c r="AR14" s="59"/>
      <c r="AS14" s="122"/>
      <c r="AT14" s="118"/>
      <c r="AU14" s="118"/>
      <c r="AV14" s="118"/>
      <c r="AW14" s="118"/>
      <c r="AX14" s="118"/>
      <c r="AY14" s="118"/>
      <c r="AZ14" s="119"/>
      <c r="BA14" s="173"/>
      <c r="BB14" s="174"/>
      <c r="BC14" s="122"/>
      <c r="BD14" s="118"/>
      <c r="BE14" s="118"/>
      <c r="BF14" s="118"/>
      <c r="BG14" s="118"/>
      <c r="BH14" s="118"/>
      <c r="BI14" s="291"/>
      <c r="BJ14" s="292"/>
    </row>
    <row r="15" spans="1:64" ht="20.100000000000001" customHeight="1">
      <c r="A15" s="293" t="s">
        <v>52</v>
      </c>
      <c r="B15" s="294"/>
      <c r="C15" s="294"/>
      <c r="D15" s="295"/>
      <c r="E15" s="20">
        <f>U7</f>
        <v>4</v>
      </c>
      <c r="F15" s="21">
        <f>IF(X7="","",X7)</f>
        <v>1</v>
      </c>
      <c r="G15" s="92" t="str">
        <f t="shared" si="7"/>
        <v>△</v>
      </c>
      <c r="H15" s="23">
        <f>IF(V7="","",V7)</f>
        <v>1</v>
      </c>
      <c r="I15" s="24">
        <f>U9</f>
        <v>11</v>
      </c>
      <c r="J15" s="21">
        <f>IF(X9="","",X9)</f>
        <v>1</v>
      </c>
      <c r="K15" s="92" t="str">
        <f t="shared" si="10"/>
        <v>●</v>
      </c>
      <c r="L15" s="23">
        <f>IF(V9="","",V9)</f>
        <v>2</v>
      </c>
      <c r="M15" s="24">
        <f>U11</f>
        <v>17</v>
      </c>
      <c r="N15" s="21">
        <f>IF(X11="","",X11)</f>
        <v>0</v>
      </c>
      <c r="O15" s="92" t="str">
        <f t="shared" si="14"/>
        <v>●</v>
      </c>
      <c r="P15" s="23">
        <f>IF(V11="","",V11)</f>
        <v>2</v>
      </c>
      <c r="Q15" s="24">
        <f>U13</f>
        <v>22</v>
      </c>
      <c r="R15" s="32">
        <f>IF(X13="","",X13)</f>
        <v>0</v>
      </c>
      <c r="S15" s="94" t="str">
        <f t="shared" ref="S15:S24" si="18">IF(R15="","",IF(R15=T15,"△",IF(R15&gt;T15,"○","●")))</f>
        <v>●</v>
      </c>
      <c r="T15" s="23">
        <f>IF(V13="","",V13)</f>
        <v>12</v>
      </c>
      <c r="U15" s="110"/>
      <c r="V15" s="111"/>
      <c r="W15" s="111"/>
      <c r="X15" s="126"/>
      <c r="Y15" s="24">
        <v>27</v>
      </c>
      <c r="Z15" s="25">
        <v>0</v>
      </c>
      <c r="AA15" s="92" t="str">
        <f t="shared" si="3"/>
        <v>●</v>
      </c>
      <c r="AB15" s="26">
        <v>3</v>
      </c>
      <c r="AC15" s="24">
        <v>28</v>
      </c>
      <c r="AD15" s="25">
        <v>0</v>
      </c>
      <c r="AE15" s="92" t="str">
        <f t="shared" si="4"/>
        <v>●</v>
      </c>
      <c r="AF15" s="26">
        <v>4</v>
      </c>
      <c r="AG15" s="24">
        <v>29</v>
      </c>
      <c r="AH15" s="3">
        <v>0</v>
      </c>
      <c r="AI15" s="92" t="str">
        <f t="shared" si="5"/>
        <v>△</v>
      </c>
      <c r="AJ15" s="26">
        <v>0</v>
      </c>
      <c r="AK15" s="24">
        <v>30</v>
      </c>
      <c r="AL15" s="25">
        <v>3</v>
      </c>
      <c r="AM15" s="92" t="str">
        <f t="shared" si="6"/>
        <v>△</v>
      </c>
      <c r="AN15" s="26">
        <v>3</v>
      </c>
      <c r="AO15" s="49"/>
      <c r="AP15" s="47"/>
      <c r="AQ15" s="42"/>
      <c r="AR15" s="50"/>
      <c r="AS15" s="100">
        <f>IF(AND(BC15="",BE15="",BG15=""),"",SUM(BC15*3+BE15*0+BG15*1))</f>
        <v>9</v>
      </c>
      <c r="AT15" s="101"/>
      <c r="AU15" s="101">
        <f t="shared" ref="AU15" si="19">IF(AND(F15="",J15="",N15="",R15="",V15="",Z15="",AD15="",AH15="",AL15="",AP15="",F16="",J16="",N16="",R16="",V16="",Z16="",AD16="",AH16="",AL16="",AP16=""),"",SUM(F15,J15,N15,R15,V15,Z15,AD15,AH15,AL15,AP15,F16,J16,N16,R16,V16,Z16,AD16,AH16,AL16,AP16))</f>
        <v>10</v>
      </c>
      <c r="AV15" s="101"/>
      <c r="AW15" s="101">
        <f t="shared" ref="AW15" si="20">IF(AND(H15="",L15="",P15="",T15="",X15="",AB15="",AF15="",AJ15="",AN15="",AR15="",H16="",L16="",P16="",T16="",X16="",AB16="",AF16="",AJ16="",AN16="",AR16=""),"",SUM(H15,L15,P15,T15,X15,AB15,AF15,AJ15,AN15,AR15,H16,L16,P16,T16,X16,AB16,AF16,AJ16,AN16,AR16))</f>
        <v>63</v>
      </c>
      <c r="AX15" s="101"/>
      <c r="AY15" s="101">
        <f t="shared" ref="AY15" si="21">IF(AND(AU15="",AW15=""),"",(AU15-AW15))</f>
        <v>-53</v>
      </c>
      <c r="AZ15" s="116"/>
      <c r="BA15" s="169">
        <v>9</v>
      </c>
      <c r="BB15" s="170"/>
      <c r="BC15" s="100">
        <f>IF(AND(G15="",K15="",O15="",S15="",W15="",AA15="",AE15="",AI15="",AM15="",AQ15="",G16="",K16="",O16="",S16="",W16="",AA16="",AE16="",AI16="",AM16="",AQ16=""),"",COUNTIF(E15:AR16,"○"))</f>
        <v>2</v>
      </c>
      <c r="BD15" s="101"/>
      <c r="BE15" s="101">
        <f>IF(AND(G15="",K15="",O15="",S15="",W15="",AA15="",AE15="",AI15="",AM15="",AQ15="",G16="",K16="",O16="",S16="",W16="",AA16="",AE16="",AI16="",AM16="",AQ16=""),"",COUNTIF(E15:AR16,"●"))</f>
        <v>11</v>
      </c>
      <c r="BF15" s="101"/>
      <c r="BG15" s="101">
        <f>IF(AND(G15="",K15="",O15="",S15="",W15="",AA15="",AE15="",AI15="",AM15="",AQ15="",G16="",K16="",O16="",S16="",W16="",AA16="",AE16="",AI16="",AM16="",AQ16=""),"",COUNTIF(E15:AR16,"△"))</f>
        <v>3</v>
      </c>
      <c r="BH15" s="101"/>
      <c r="BI15" s="289">
        <f>IF(AND(G15="",K15="",O15="",S15="",W15="",AA15="",AE15="",AI15="",AM15="",AQ15="",G16="",K16="",O16="",S16="",W16="",AA16="",AE16="",AI16="",AM16="",AQ16=""),"",SUM(COUNTIF(E15:AR16,{"○","●","△"})))</f>
        <v>16</v>
      </c>
      <c r="BJ15" s="290"/>
    </row>
    <row r="16" spans="1:64" ht="20.100000000000001" customHeight="1">
      <c r="A16" s="296"/>
      <c r="B16" s="297"/>
      <c r="C16" s="297"/>
      <c r="D16" s="298"/>
      <c r="E16" s="29">
        <f>U8</f>
        <v>40</v>
      </c>
      <c r="F16" s="30">
        <f>IF(X8="","",X8)</f>
        <v>0</v>
      </c>
      <c r="G16" s="93" t="str">
        <f t="shared" si="7"/>
        <v>●</v>
      </c>
      <c r="H16" s="31">
        <f>IF(V8="","",V8)</f>
        <v>1</v>
      </c>
      <c r="I16" s="14">
        <f>U10</f>
        <v>47</v>
      </c>
      <c r="J16" s="30">
        <f>IF(X10="","",X10)</f>
        <v>0</v>
      </c>
      <c r="K16" s="93" t="str">
        <f t="shared" si="10"/>
        <v>●</v>
      </c>
      <c r="L16" s="31">
        <f>IF(V10="","",V10)</f>
        <v>5</v>
      </c>
      <c r="M16" s="14">
        <f>U12</f>
        <v>53</v>
      </c>
      <c r="N16" s="30">
        <f>IF(X12="","",X12)</f>
        <v>0</v>
      </c>
      <c r="O16" s="93" t="str">
        <f t="shared" si="14"/>
        <v>●</v>
      </c>
      <c r="P16" s="31">
        <f>IF(V12="","",V12)</f>
        <v>7</v>
      </c>
      <c r="Q16" s="14">
        <f>U14</f>
        <v>58</v>
      </c>
      <c r="R16" s="30">
        <f>IF(X14="","",X14)</f>
        <v>0</v>
      </c>
      <c r="S16" s="93" t="str">
        <f t="shared" si="18"/>
        <v>●</v>
      </c>
      <c r="T16" s="31">
        <f>IF(V14="","",V14)</f>
        <v>14</v>
      </c>
      <c r="U16" s="127"/>
      <c r="V16" s="128"/>
      <c r="W16" s="128"/>
      <c r="X16" s="129"/>
      <c r="Y16" s="14">
        <v>63</v>
      </c>
      <c r="Z16" s="15">
        <v>0</v>
      </c>
      <c r="AA16" s="93" t="str">
        <f t="shared" si="3"/>
        <v>●</v>
      </c>
      <c r="AB16" s="17">
        <v>4</v>
      </c>
      <c r="AC16" s="14">
        <v>64</v>
      </c>
      <c r="AD16" s="15">
        <v>2</v>
      </c>
      <c r="AE16" s="93" t="str">
        <f t="shared" si="4"/>
        <v>○</v>
      </c>
      <c r="AF16" s="17">
        <v>1</v>
      </c>
      <c r="AG16" s="14">
        <v>65</v>
      </c>
      <c r="AH16" s="2">
        <v>0</v>
      </c>
      <c r="AI16" s="93" t="str">
        <f t="shared" si="5"/>
        <v>●</v>
      </c>
      <c r="AJ16" s="17">
        <v>3</v>
      </c>
      <c r="AK16" s="14">
        <v>66</v>
      </c>
      <c r="AL16" s="15">
        <v>3</v>
      </c>
      <c r="AM16" s="93" t="str">
        <f t="shared" si="6"/>
        <v>○</v>
      </c>
      <c r="AN16" s="17">
        <v>1</v>
      </c>
      <c r="AO16" s="58"/>
      <c r="AP16" s="56"/>
      <c r="AQ16" s="53"/>
      <c r="AR16" s="59"/>
      <c r="AS16" s="122"/>
      <c r="AT16" s="118"/>
      <c r="AU16" s="118"/>
      <c r="AV16" s="118"/>
      <c r="AW16" s="118"/>
      <c r="AX16" s="118"/>
      <c r="AY16" s="118"/>
      <c r="AZ16" s="119"/>
      <c r="BA16" s="173"/>
      <c r="BB16" s="174"/>
      <c r="BC16" s="122"/>
      <c r="BD16" s="118"/>
      <c r="BE16" s="118"/>
      <c r="BF16" s="118"/>
      <c r="BG16" s="118"/>
      <c r="BH16" s="118"/>
      <c r="BI16" s="291"/>
      <c r="BJ16" s="292"/>
    </row>
    <row r="17" spans="1:62" ht="20.100000000000001" customHeight="1">
      <c r="A17" s="293" t="s">
        <v>53</v>
      </c>
      <c r="B17" s="294"/>
      <c r="C17" s="294"/>
      <c r="D17" s="295"/>
      <c r="E17" s="20">
        <f>Y7</f>
        <v>5</v>
      </c>
      <c r="F17" s="21">
        <f>IF(AB7="","",AB7)</f>
        <v>1</v>
      </c>
      <c r="G17" s="92" t="str">
        <f t="shared" si="7"/>
        <v>○</v>
      </c>
      <c r="H17" s="23">
        <f>IF(Z7="","",Z7)</f>
        <v>0</v>
      </c>
      <c r="I17" s="24">
        <f>Y9</f>
        <v>12</v>
      </c>
      <c r="J17" s="21">
        <f>IF(AB9="","",AB9)</f>
        <v>0</v>
      </c>
      <c r="K17" s="92" t="str">
        <f t="shared" si="10"/>
        <v>●</v>
      </c>
      <c r="L17" s="23">
        <f>IF(Z9="","",Z9)</f>
        <v>1</v>
      </c>
      <c r="M17" s="24">
        <f>Y11</f>
        <v>18</v>
      </c>
      <c r="N17" s="21">
        <f>IF(AB11="","",AB11)</f>
        <v>0</v>
      </c>
      <c r="O17" s="92" t="str">
        <f t="shared" si="14"/>
        <v>△</v>
      </c>
      <c r="P17" s="23">
        <f>IF(Z11="","",Z11)</f>
        <v>0</v>
      </c>
      <c r="Q17" s="24">
        <f>Y13</f>
        <v>23</v>
      </c>
      <c r="R17" s="21">
        <f>IF(AB13="","",AB13)</f>
        <v>0</v>
      </c>
      <c r="S17" s="92" t="str">
        <f t="shared" si="18"/>
        <v>●</v>
      </c>
      <c r="T17" s="23">
        <f>IF(Z13="","",Z13)</f>
        <v>6</v>
      </c>
      <c r="U17" s="24">
        <f>Y15</f>
        <v>27</v>
      </c>
      <c r="V17" s="32">
        <f>IF(AB15="","",AB15)</f>
        <v>3</v>
      </c>
      <c r="W17" s="94" t="str">
        <f t="shared" ref="W17:W24" si="22">IF(V17="","",IF(V17=X17,"△",IF(V17&gt;X17,"○","●")))</f>
        <v>○</v>
      </c>
      <c r="X17" s="23">
        <f>IF(Z15="","",Z15)</f>
        <v>0</v>
      </c>
      <c r="Y17" s="110"/>
      <c r="Z17" s="111"/>
      <c r="AA17" s="111"/>
      <c r="AB17" s="126"/>
      <c r="AC17" s="24">
        <v>31</v>
      </c>
      <c r="AD17" s="25">
        <v>1</v>
      </c>
      <c r="AE17" s="92" t="str">
        <f t="shared" si="4"/>
        <v>●</v>
      </c>
      <c r="AF17" s="26">
        <v>2</v>
      </c>
      <c r="AG17" s="24">
        <v>32</v>
      </c>
      <c r="AH17" s="3">
        <v>3</v>
      </c>
      <c r="AI17" s="92" t="str">
        <f t="shared" si="5"/>
        <v>○</v>
      </c>
      <c r="AJ17" s="26">
        <v>0</v>
      </c>
      <c r="AK17" s="24">
        <v>33</v>
      </c>
      <c r="AL17" s="25">
        <v>0</v>
      </c>
      <c r="AM17" s="92" t="str">
        <f t="shared" si="6"/>
        <v>●</v>
      </c>
      <c r="AN17" s="26">
        <v>1</v>
      </c>
      <c r="AO17" s="49"/>
      <c r="AP17" s="47"/>
      <c r="AQ17" s="42"/>
      <c r="AR17" s="50"/>
      <c r="AS17" s="100">
        <f>IF(AND(BC17="",BE17="",BG17=""),"",SUM(BC17*3+BE17*0+BG17*1))</f>
        <v>22</v>
      </c>
      <c r="AT17" s="101"/>
      <c r="AU17" s="101">
        <f t="shared" ref="AU17" si="23">IF(AND(F17="",J17="",N17="",R17="",V17="",Z17="",AD17="",AH17="",AL17="",AP17="",F18="",J18="",N18="",R18="",V18="",Z18="",AD18="",AH18="",AL18="",AP18=""),"",SUM(F17,J17,N17,R17,V17,Z17,AD17,AH17,AL17,AP17,F18,J18,N18,R18,V18,Z18,AD18,AH18,AL18,AP18))</f>
        <v>19</v>
      </c>
      <c r="AV17" s="101"/>
      <c r="AW17" s="101">
        <f t="shared" ref="AW17" si="24">IF(AND(H17="",L17="",P17="",T17="",X17="",AB17="",AF17="",AJ17="",AN17="",AR17="",H18="",L18="",P18="",T18="",X18="",AB18="",AF18="",AJ18="",AN18="",AR18=""),"",SUM(H17,L17,P17,T17,X17,AB17,AF17,AJ17,AN17,AR17,H18,L18,P18,T18,X18,AB18,AF18,AJ18,AN18,AR18))</f>
        <v>18</v>
      </c>
      <c r="AX17" s="101"/>
      <c r="AY17" s="101">
        <f t="shared" ref="AY17" si="25">IF(AND(AU17="",AW17=""),"",(AU17-AW17))</f>
        <v>1</v>
      </c>
      <c r="AZ17" s="116"/>
      <c r="BA17" s="169">
        <v>5</v>
      </c>
      <c r="BB17" s="170"/>
      <c r="BC17" s="100">
        <f>IF(AND(G17="",K17="",O17="",S17="",W17="",AA17="",AE17="",AI17="",AM17="",AQ17="",G18="",K18="",O18="",S18="",W18="",AA18="",AE18="",AI18="",AM18="",AQ18=""),"",COUNTIF(E17:AR18,"○"))</f>
        <v>7</v>
      </c>
      <c r="BD17" s="101"/>
      <c r="BE17" s="101">
        <f>IF(AND(G17="",K17="",O17="",S17="",W17="",AA17="",AE17="",AI17="",AM17="",AQ17="",G18="",K18="",O18="",S18="",W18="",AA18="",AE18="",AI18="",AM18="",AQ18=""),"",COUNTIF(E17:AR18,"●"))</f>
        <v>8</v>
      </c>
      <c r="BF17" s="101"/>
      <c r="BG17" s="101">
        <f>IF(AND(G17="",K17="",O17="",S17="",W17="",AA17="",AE17="",AI17="",AM17="",AQ17="",G18="",K18="",O18="",S18="",W18="",AA18="",AE18="",AI18="",AM18="",AQ18=""),"",COUNTIF(E17:AR18,"△"))</f>
        <v>1</v>
      </c>
      <c r="BH17" s="101"/>
      <c r="BI17" s="289">
        <f>IF(AND(G17="",K17="",O17="",S17="",W17="",AA17="",AE17="",AI17="",AM17="",AQ17="",G18="",K18="",O18="",S18="",W18="",AA18="",AE18="",AI18="",AM18="",AQ18=""),"",SUM(COUNTIF(E17:AR18,{"○","●","△"})))</f>
        <v>16</v>
      </c>
      <c r="BJ17" s="290"/>
    </row>
    <row r="18" spans="1:62" ht="20.100000000000001" customHeight="1">
      <c r="A18" s="296"/>
      <c r="B18" s="297"/>
      <c r="C18" s="297"/>
      <c r="D18" s="298"/>
      <c r="E18" s="29">
        <f>Y8</f>
        <v>41</v>
      </c>
      <c r="F18" s="30">
        <f>IF(AB8="","",AB8)</f>
        <v>0</v>
      </c>
      <c r="G18" s="93" t="str">
        <f t="shared" si="7"/>
        <v>●</v>
      </c>
      <c r="H18" s="31">
        <f>IF(Z8="","",Z8)</f>
        <v>1</v>
      </c>
      <c r="I18" s="14">
        <f>Y10</f>
        <v>48</v>
      </c>
      <c r="J18" s="30">
        <f>IF(AB10="","",AB10)</f>
        <v>0</v>
      </c>
      <c r="K18" s="93" t="str">
        <f t="shared" si="10"/>
        <v>●</v>
      </c>
      <c r="L18" s="31">
        <f>IF(Z10="","",Z10)</f>
        <v>2</v>
      </c>
      <c r="M18" s="14">
        <f>Y12</f>
        <v>54</v>
      </c>
      <c r="N18" s="30">
        <f>IF(AB12="","",AB12)</f>
        <v>0</v>
      </c>
      <c r="O18" s="93" t="str">
        <f t="shared" si="14"/>
        <v>●</v>
      </c>
      <c r="P18" s="31">
        <f>IF(Z12="","",Z12)</f>
        <v>2</v>
      </c>
      <c r="Q18" s="14">
        <f>Y14</f>
        <v>59</v>
      </c>
      <c r="R18" s="30">
        <f>IF(AB14="","",AB14)</f>
        <v>0</v>
      </c>
      <c r="S18" s="93" t="str">
        <f t="shared" si="18"/>
        <v>●</v>
      </c>
      <c r="T18" s="31">
        <f>IF(Z14="","",Z14)</f>
        <v>1</v>
      </c>
      <c r="U18" s="14">
        <f>Y16</f>
        <v>63</v>
      </c>
      <c r="V18" s="30">
        <f>IF(AB16="","",AB16)</f>
        <v>4</v>
      </c>
      <c r="W18" s="93" t="str">
        <f t="shared" si="22"/>
        <v>○</v>
      </c>
      <c r="X18" s="31">
        <f>IF(Z16="","",Z16)</f>
        <v>0</v>
      </c>
      <c r="Y18" s="127"/>
      <c r="Z18" s="128"/>
      <c r="AA18" s="128"/>
      <c r="AB18" s="129"/>
      <c r="AC18" s="14">
        <v>67</v>
      </c>
      <c r="AD18" s="15">
        <v>2</v>
      </c>
      <c r="AE18" s="93" t="str">
        <f t="shared" si="4"/>
        <v>○</v>
      </c>
      <c r="AF18" s="17">
        <v>1</v>
      </c>
      <c r="AG18" s="14">
        <v>68</v>
      </c>
      <c r="AH18" s="2">
        <v>2</v>
      </c>
      <c r="AI18" s="93" t="str">
        <f t="shared" si="5"/>
        <v>○</v>
      </c>
      <c r="AJ18" s="17">
        <v>0</v>
      </c>
      <c r="AK18" s="14">
        <v>69</v>
      </c>
      <c r="AL18" s="15">
        <v>3</v>
      </c>
      <c r="AM18" s="93" t="str">
        <f t="shared" si="6"/>
        <v>○</v>
      </c>
      <c r="AN18" s="17">
        <v>1</v>
      </c>
      <c r="AO18" s="58"/>
      <c r="AP18" s="56"/>
      <c r="AQ18" s="53"/>
      <c r="AR18" s="59"/>
      <c r="AS18" s="122"/>
      <c r="AT18" s="118"/>
      <c r="AU18" s="118"/>
      <c r="AV18" s="118"/>
      <c r="AW18" s="118"/>
      <c r="AX18" s="118"/>
      <c r="AY18" s="118"/>
      <c r="AZ18" s="119"/>
      <c r="BA18" s="173"/>
      <c r="BB18" s="174"/>
      <c r="BC18" s="122"/>
      <c r="BD18" s="118"/>
      <c r="BE18" s="118"/>
      <c r="BF18" s="118"/>
      <c r="BG18" s="118"/>
      <c r="BH18" s="118"/>
      <c r="BI18" s="291"/>
      <c r="BJ18" s="292"/>
    </row>
    <row r="19" spans="1:62" ht="20.100000000000001" customHeight="1">
      <c r="A19" s="293" t="s">
        <v>54</v>
      </c>
      <c r="B19" s="294"/>
      <c r="C19" s="294"/>
      <c r="D19" s="295"/>
      <c r="E19" s="20">
        <f>AC7</f>
        <v>6</v>
      </c>
      <c r="F19" s="21">
        <f>IF(AF7="","",AF7)</f>
        <v>1</v>
      </c>
      <c r="G19" s="92" t="str">
        <f t="shared" si="7"/>
        <v>△</v>
      </c>
      <c r="H19" s="23">
        <f>IF(AD7="","",AD7)</f>
        <v>1</v>
      </c>
      <c r="I19" s="24">
        <f>AC9</f>
        <v>13</v>
      </c>
      <c r="J19" s="21">
        <f>IF(AF9="","",AF9)</f>
        <v>0</v>
      </c>
      <c r="K19" s="92" t="str">
        <f t="shared" si="10"/>
        <v>●</v>
      </c>
      <c r="L19" s="23">
        <f>IF(AD9="","",AD9)</f>
        <v>3</v>
      </c>
      <c r="M19" s="24">
        <f>AC11</f>
        <v>19</v>
      </c>
      <c r="N19" s="21">
        <f>IF(AF11="","",AF11)</f>
        <v>0</v>
      </c>
      <c r="O19" s="92" t="str">
        <f t="shared" si="14"/>
        <v>●</v>
      </c>
      <c r="P19" s="23">
        <f>IF(AD11="","",AD11)</f>
        <v>3</v>
      </c>
      <c r="Q19" s="24">
        <f>AC13</f>
        <v>24</v>
      </c>
      <c r="R19" s="21">
        <f>IF(AF13="","",AF13)</f>
        <v>0</v>
      </c>
      <c r="S19" s="92" t="str">
        <f t="shared" si="18"/>
        <v>●</v>
      </c>
      <c r="T19" s="23">
        <f>IF(AD13="","",AD13)</f>
        <v>5</v>
      </c>
      <c r="U19" s="24">
        <f>AC15</f>
        <v>28</v>
      </c>
      <c r="V19" s="21">
        <f>IF(AF15="","",AF15)</f>
        <v>4</v>
      </c>
      <c r="W19" s="92" t="str">
        <f t="shared" si="22"/>
        <v>○</v>
      </c>
      <c r="X19" s="23">
        <f>IF(AD15="","",AD15)</f>
        <v>0</v>
      </c>
      <c r="Y19" s="24">
        <f>AC17</f>
        <v>31</v>
      </c>
      <c r="Z19" s="32">
        <f>IF(AF17="","",AF17)</f>
        <v>2</v>
      </c>
      <c r="AA19" s="94" t="str">
        <f t="shared" ref="AA19:AA24" si="26">IF(Z19="","",IF(Z19=AB19,"△",IF(Z19&gt;AB19,"○","●")))</f>
        <v>○</v>
      </c>
      <c r="AB19" s="23">
        <f>IF(AD17="","",AD17)</f>
        <v>1</v>
      </c>
      <c r="AC19" s="110"/>
      <c r="AD19" s="111"/>
      <c r="AE19" s="111"/>
      <c r="AF19" s="126"/>
      <c r="AG19" s="24">
        <v>34</v>
      </c>
      <c r="AH19" s="3">
        <v>1</v>
      </c>
      <c r="AI19" s="92" t="str">
        <f t="shared" si="5"/>
        <v>△</v>
      </c>
      <c r="AJ19" s="26">
        <v>1</v>
      </c>
      <c r="AK19" s="24">
        <v>35</v>
      </c>
      <c r="AL19" s="25">
        <v>2</v>
      </c>
      <c r="AM19" s="92" t="str">
        <f t="shared" si="6"/>
        <v>○</v>
      </c>
      <c r="AN19" s="26">
        <v>1</v>
      </c>
      <c r="AO19" s="49"/>
      <c r="AP19" s="47"/>
      <c r="AQ19" s="42"/>
      <c r="AR19" s="50"/>
      <c r="AS19" s="100">
        <f>IF(AND(BC19="",BE19="",BG19=""),"",SUM(BC19*3+BE19*0+BG19*1))</f>
        <v>15</v>
      </c>
      <c r="AT19" s="101"/>
      <c r="AU19" s="101">
        <f t="shared" ref="AU19" si="27">IF(AND(F19="",J19="",N19="",R19="",V19="",Z19="",AD19="",AH19="",AL19="",AP19="",F20="",J20="",N20="",R20="",V20="",Z20="",AD20="",AH20="",AL20="",AP20=""),"",SUM(F19,J19,N19,R19,V19,Z19,AD19,AH19,AL19,AP19,F20,J20,N20,R20,V20,Z20,AD20,AH20,AL20,AP20))</f>
        <v>16</v>
      </c>
      <c r="AV19" s="101"/>
      <c r="AW19" s="101">
        <f t="shared" ref="AW19" si="28">IF(AND(H19="",L19="",P19="",T19="",X19="",AB19="",AF19="",AJ19="",AN19="",AR19="",H20="",L20="",P20="",T20="",X20="",AB20="",AF20="",AJ20="",AN20="",AR20=""),"",SUM(H19,L19,P19,T19,X19,AB19,AF19,AJ19,AN19,AR19,H20,L20,P20,T20,X20,AB20,AF20,AJ20,AN20,AR20))</f>
        <v>29</v>
      </c>
      <c r="AX19" s="101"/>
      <c r="AY19" s="101">
        <f t="shared" ref="AY19" si="29">IF(AND(AU19="",AW19=""),"",(AU19-AW19))</f>
        <v>-13</v>
      </c>
      <c r="AZ19" s="116"/>
      <c r="BA19" s="169">
        <v>6</v>
      </c>
      <c r="BB19" s="170"/>
      <c r="BC19" s="100">
        <f>IF(AND(G19="",K19="",O19="",S19="",W19="",AA19="",AE19="",AI19="",AM19="",AQ19="",G20="",K20="",O20="",S20="",W20="",AA20="",AE20="",AI20="",AM20="",AQ20=""),"",COUNTIF(E19:AR20,"○"))</f>
        <v>4</v>
      </c>
      <c r="BD19" s="101"/>
      <c r="BE19" s="101">
        <f>IF(AND(G19="",K19="",O19="",S19="",W19="",AA19="",AE19="",AI19="",AM19="",AQ19="",G20="",K20="",O20="",S20="",W20="",AA20="",AE20="",AI20="",AM20="",AQ20=""),"",COUNTIF(E19:AR20,"●"))</f>
        <v>9</v>
      </c>
      <c r="BF19" s="101"/>
      <c r="BG19" s="101">
        <f>IF(AND(G19="",K19="",O19="",S19="",W19="",AA19="",AE19="",AI19="",AM19="",AQ19="",G20="",K20="",O20="",S20="",W20="",AA20="",AE20="",AI20="",AM20="",AQ20=""),"",COUNTIF(E19:AR20,"△"))</f>
        <v>3</v>
      </c>
      <c r="BH19" s="101"/>
      <c r="BI19" s="289">
        <f>IF(AND(G19="",K19="",O19="",S19="",W19="",AA19="",AE19="",AI19="",AM19="",AQ19="",G20="",K20="",O20="",S20="",W20="",AA20="",AE20="",AI20="",AM20="",AQ20=""),"",SUM(COUNTIF(E19:AR20,{"○","●","△"})))</f>
        <v>16</v>
      </c>
      <c r="BJ19" s="290"/>
    </row>
    <row r="20" spans="1:62" ht="20.100000000000001" customHeight="1">
      <c r="A20" s="296"/>
      <c r="B20" s="297"/>
      <c r="C20" s="297"/>
      <c r="D20" s="298"/>
      <c r="E20" s="29">
        <f>AC8</f>
        <v>42</v>
      </c>
      <c r="F20" s="30">
        <f>IF(AF8="","",AF8)</f>
        <v>0</v>
      </c>
      <c r="G20" s="93" t="str">
        <f t="shared" si="7"/>
        <v>●</v>
      </c>
      <c r="H20" s="31">
        <f>IF(AD8="","",AD8)</f>
        <v>2</v>
      </c>
      <c r="I20" s="14">
        <f>AC10</f>
        <v>49</v>
      </c>
      <c r="J20" s="30">
        <f>IF(AF10="","",AF10)</f>
        <v>2</v>
      </c>
      <c r="K20" s="93" t="str">
        <f t="shared" si="10"/>
        <v>○</v>
      </c>
      <c r="L20" s="31">
        <f>IF(AD10="","",AD10)</f>
        <v>0</v>
      </c>
      <c r="M20" s="14">
        <f>AC12</f>
        <v>55</v>
      </c>
      <c r="N20" s="30">
        <f>IF(AF12="","",AF12)</f>
        <v>1</v>
      </c>
      <c r="O20" s="93" t="str">
        <f t="shared" si="14"/>
        <v>●</v>
      </c>
      <c r="P20" s="31">
        <f>IF(AD12="","",AD12)</f>
        <v>2</v>
      </c>
      <c r="Q20" s="14">
        <f>AC14</f>
        <v>60</v>
      </c>
      <c r="R20" s="30">
        <f>IF(AF14="","",AF14)</f>
        <v>0</v>
      </c>
      <c r="S20" s="93" t="str">
        <f t="shared" si="18"/>
        <v>●</v>
      </c>
      <c r="T20" s="31">
        <f>IF(AD14="","",AD14)</f>
        <v>3</v>
      </c>
      <c r="U20" s="14">
        <f>AC16</f>
        <v>64</v>
      </c>
      <c r="V20" s="30">
        <f>IF(AF16="","",AF16)</f>
        <v>1</v>
      </c>
      <c r="W20" s="93" t="str">
        <f t="shared" si="22"/>
        <v>●</v>
      </c>
      <c r="X20" s="31">
        <f>IF(AD16="","",AD16)</f>
        <v>2</v>
      </c>
      <c r="Y20" s="14">
        <f>AC18</f>
        <v>67</v>
      </c>
      <c r="Z20" s="30">
        <f>IF(AF18="","",AF18)</f>
        <v>1</v>
      </c>
      <c r="AA20" s="93" t="str">
        <f t="shared" si="26"/>
        <v>●</v>
      </c>
      <c r="AB20" s="31">
        <f>IF(AD18="","",AD18)</f>
        <v>2</v>
      </c>
      <c r="AC20" s="127"/>
      <c r="AD20" s="128"/>
      <c r="AE20" s="128"/>
      <c r="AF20" s="129"/>
      <c r="AG20" s="14">
        <v>70</v>
      </c>
      <c r="AH20" s="2">
        <v>0</v>
      </c>
      <c r="AI20" s="93" t="str">
        <f t="shared" si="5"/>
        <v>△</v>
      </c>
      <c r="AJ20" s="17">
        <v>0</v>
      </c>
      <c r="AK20" s="14">
        <v>71</v>
      </c>
      <c r="AL20" s="15">
        <v>1</v>
      </c>
      <c r="AM20" s="93" t="str">
        <f t="shared" si="6"/>
        <v>●</v>
      </c>
      <c r="AN20" s="17">
        <v>3</v>
      </c>
      <c r="AO20" s="58"/>
      <c r="AP20" s="56"/>
      <c r="AQ20" s="53"/>
      <c r="AR20" s="59"/>
      <c r="AS20" s="122"/>
      <c r="AT20" s="118"/>
      <c r="AU20" s="118"/>
      <c r="AV20" s="118"/>
      <c r="AW20" s="118"/>
      <c r="AX20" s="118"/>
      <c r="AY20" s="118"/>
      <c r="AZ20" s="119"/>
      <c r="BA20" s="173"/>
      <c r="BB20" s="174"/>
      <c r="BC20" s="122"/>
      <c r="BD20" s="118"/>
      <c r="BE20" s="118"/>
      <c r="BF20" s="118"/>
      <c r="BG20" s="118"/>
      <c r="BH20" s="118"/>
      <c r="BI20" s="291"/>
      <c r="BJ20" s="292"/>
    </row>
    <row r="21" spans="1:62" ht="20.100000000000001" customHeight="1">
      <c r="A21" s="293" t="s">
        <v>55</v>
      </c>
      <c r="B21" s="294"/>
      <c r="C21" s="294"/>
      <c r="D21" s="295"/>
      <c r="E21" s="20">
        <f>AG7</f>
        <v>7</v>
      </c>
      <c r="F21" s="21">
        <f>IF(AJ7="","",AJ7)</f>
        <v>0</v>
      </c>
      <c r="G21" s="92" t="str">
        <f t="shared" si="7"/>
        <v>●</v>
      </c>
      <c r="H21" s="23">
        <f>IF(AH7="","",AH7)</f>
        <v>1</v>
      </c>
      <c r="I21" s="24">
        <f>AG9</f>
        <v>14</v>
      </c>
      <c r="J21" s="21">
        <f>IF(AJ9="","",AJ9)</f>
        <v>2</v>
      </c>
      <c r="K21" s="92" t="str">
        <f t="shared" si="10"/>
        <v>●</v>
      </c>
      <c r="L21" s="23">
        <f>IF(AH9="","",AH9)</f>
        <v>4</v>
      </c>
      <c r="M21" s="24">
        <f>AG11</f>
        <v>20</v>
      </c>
      <c r="N21" s="21">
        <f>IF(AJ11="","",AJ11)</f>
        <v>0</v>
      </c>
      <c r="O21" s="92" t="str">
        <f t="shared" si="14"/>
        <v>●</v>
      </c>
      <c r="P21" s="23">
        <f>IF(AH11="","",AH11)</f>
        <v>1</v>
      </c>
      <c r="Q21" s="24">
        <f>AG13</f>
        <v>25</v>
      </c>
      <c r="R21" s="21">
        <f>IF(AJ13="","",AJ13)</f>
        <v>0</v>
      </c>
      <c r="S21" s="92" t="str">
        <f t="shared" si="18"/>
        <v>●</v>
      </c>
      <c r="T21" s="23">
        <f>IF(AH13="","",AH13)</f>
        <v>5</v>
      </c>
      <c r="U21" s="24">
        <f>AG15</f>
        <v>29</v>
      </c>
      <c r="V21" s="21">
        <f>IF(AJ15="","",AJ15)</f>
        <v>0</v>
      </c>
      <c r="W21" s="92" t="str">
        <f t="shared" si="22"/>
        <v>△</v>
      </c>
      <c r="X21" s="23">
        <f>IF(AH15="","",AH15)</f>
        <v>0</v>
      </c>
      <c r="Y21" s="24">
        <f>AG17</f>
        <v>32</v>
      </c>
      <c r="Z21" s="21">
        <f>IF(AJ17="","",AJ17)</f>
        <v>0</v>
      </c>
      <c r="AA21" s="92" t="str">
        <f t="shared" si="26"/>
        <v>●</v>
      </c>
      <c r="AB21" s="23">
        <f>IF(AH17="","",AH17)</f>
        <v>3</v>
      </c>
      <c r="AC21" s="24">
        <f>AG19</f>
        <v>34</v>
      </c>
      <c r="AD21" s="32">
        <f>IF(AJ19="","",AJ19)</f>
        <v>1</v>
      </c>
      <c r="AE21" s="94" t="str">
        <f t="shared" ref="AE21:AE24" si="30">IF(AD21="","",IF(AD21=AF21,"△",IF(AD21&gt;AF21,"○","●")))</f>
        <v>△</v>
      </c>
      <c r="AF21" s="23">
        <f>IF(AH19="","",AH19)</f>
        <v>1</v>
      </c>
      <c r="AG21" s="110"/>
      <c r="AH21" s="111"/>
      <c r="AI21" s="111"/>
      <c r="AJ21" s="126"/>
      <c r="AK21" s="24">
        <v>36</v>
      </c>
      <c r="AL21" s="25">
        <v>3</v>
      </c>
      <c r="AM21" s="92" t="str">
        <f t="shared" si="6"/>
        <v>○</v>
      </c>
      <c r="AN21" s="26">
        <v>2</v>
      </c>
      <c r="AO21" s="49"/>
      <c r="AP21" s="47"/>
      <c r="AQ21" s="42"/>
      <c r="AR21" s="50"/>
      <c r="AS21" s="100">
        <f>IF(AND(BC21="",BE21="",BG21=""),"",SUM(BC21*3+BE21*0+BG21*1))</f>
        <v>9</v>
      </c>
      <c r="AT21" s="101"/>
      <c r="AU21" s="101">
        <f t="shared" ref="AU21" si="31">IF(AND(F21="",J21="",N21="",R21="",V21="",Z21="",AD21="",AH21="",AL21="",AP21="",F22="",J22="",N22="",R22="",V22="",Z22="",AD22="",AH22="",AL22="",AP22=""),"",SUM(F21,J21,N21,R21,V21,Z21,AD21,AH21,AL21,AP21,F22,J22,N22,R22,V22,Z22,AD22,AH22,AL22,AP22))</f>
        <v>10</v>
      </c>
      <c r="AV21" s="101"/>
      <c r="AW21" s="101">
        <f t="shared" ref="AW21" si="32">IF(AND(H21="",L21="",P21="",T21="",X21="",AB21="",AF21="",AJ21="",AN21="",AR21="",H22="",L22="",P22="",T22="",X22="",AB22="",AF22="",AJ22="",AN22="",AR22=""),"",SUM(H21,L21,P21,T21,X21,AB21,AF21,AJ21,AN21,AR21,H22,L22,P22,T22,X22,AB22,AF22,AJ22,AN22,AR22))</f>
        <v>44</v>
      </c>
      <c r="AX21" s="101"/>
      <c r="AY21" s="101">
        <f t="shared" ref="AY21" si="33">IF(AND(AU21="",AW21=""),"",(AU21-AW21))</f>
        <v>-34</v>
      </c>
      <c r="AZ21" s="116"/>
      <c r="BA21" s="169">
        <v>8</v>
      </c>
      <c r="BB21" s="170"/>
      <c r="BC21" s="100">
        <f>IF(AND(G21="",K21="",O21="",S21="",W21="",AA21="",AE21="",AI21="",AM21="",AQ21="",G22="",K22="",O22="",S22="",W22="",AA22="",AE22="",AI22="",AM22="",AQ22=""),"",COUNTIF(E21:AR22,"○"))</f>
        <v>2</v>
      </c>
      <c r="BD21" s="101"/>
      <c r="BE21" s="101">
        <f>IF(AND(G21="",K21="",O21="",S21="",W21="",AA21="",AE21="",AI21="",AM21="",AQ21="",G22="",K22="",O22="",S22="",W22="",AA22="",AE22="",AI22="",AM22="",AQ22=""),"",COUNTIF(E21:AR22,"●"))</f>
        <v>11</v>
      </c>
      <c r="BF21" s="101"/>
      <c r="BG21" s="101">
        <f>IF(AND(G21="",K21="",O21="",S21="",W21="",AA21="",AE21="",AI21="",AM21="",AQ21="",G22="",K22="",O22="",S22="",W22="",AA22="",AE22="",AI22="",AM22="",AQ22=""),"",COUNTIF(E21:AR22,"△"))</f>
        <v>3</v>
      </c>
      <c r="BH21" s="101"/>
      <c r="BI21" s="289">
        <f>IF(AND(G21="",K21="",O21="",S21="",W21="",AA21="",AE21="",AI21="",AM21="",AQ21="",G22="",K22="",O22="",S22="",W22="",AA22="",AE22="",AI22="",AM22="",AQ22=""),"",SUM(COUNTIF(E21:AR22,{"○","●","△"})))</f>
        <v>16</v>
      </c>
      <c r="BJ21" s="290"/>
    </row>
    <row r="22" spans="1:62" ht="20.100000000000001" customHeight="1">
      <c r="A22" s="296"/>
      <c r="B22" s="297"/>
      <c r="C22" s="297"/>
      <c r="D22" s="298"/>
      <c r="E22" s="29">
        <f>AG8</f>
        <v>43</v>
      </c>
      <c r="F22" s="30">
        <f>IF(AJ8="","",AJ8)</f>
        <v>0</v>
      </c>
      <c r="G22" s="93" t="str">
        <f t="shared" si="7"/>
        <v>●</v>
      </c>
      <c r="H22" s="31">
        <f>IF(AH8="","",AH8)</f>
        <v>2</v>
      </c>
      <c r="I22" s="14">
        <f>AG10</f>
        <v>50</v>
      </c>
      <c r="J22" s="30">
        <f>IF(AJ10="","",AJ10)</f>
        <v>0</v>
      </c>
      <c r="K22" s="93" t="str">
        <f t="shared" si="10"/>
        <v>●</v>
      </c>
      <c r="L22" s="31">
        <f>IF(AH10="","",AH10)</f>
        <v>5</v>
      </c>
      <c r="M22" s="14">
        <f>AG12</f>
        <v>56</v>
      </c>
      <c r="N22" s="30">
        <f>IF(AJ12="","",AJ12)</f>
        <v>1</v>
      </c>
      <c r="O22" s="93" t="str">
        <f t="shared" si="14"/>
        <v>●</v>
      </c>
      <c r="P22" s="31">
        <f>IF(AH12="","",AH12)</f>
        <v>5</v>
      </c>
      <c r="Q22" s="14">
        <f>AG14</f>
        <v>61</v>
      </c>
      <c r="R22" s="30">
        <f>IF(AJ14="","",AJ14)</f>
        <v>0</v>
      </c>
      <c r="S22" s="93" t="str">
        <f t="shared" si="18"/>
        <v>●</v>
      </c>
      <c r="T22" s="31">
        <f>IF(AH14="","",AH14)</f>
        <v>10</v>
      </c>
      <c r="U22" s="14">
        <f>AG16</f>
        <v>65</v>
      </c>
      <c r="V22" s="30">
        <f>IF(AJ16="","",AJ16)</f>
        <v>3</v>
      </c>
      <c r="W22" s="93" t="str">
        <f t="shared" si="22"/>
        <v>○</v>
      </c>
      <c r="X22" s="31">
        <f>IF(AH16="","",AH16)</f>
        <v>0</v>
      </c>
      <c r="Y22" s="14">
        <f>AG18</f>
        <v>68</v>
      </c>
      <c r="Z22" s="30">
        <f>IF(AJ18="","",AJ18)</f>
        <v>0</v>
      </c>
      <c r="AA22" s="93" t="str">
        <f t="shared" si="26"/>
        <v>●</v>
      </c>
      <c r="AB22" s="31">
        <f>IF(AH18="","",AH18)</f>
        <v>2</v>
      </c>
      <c r="AC22" s="14">
        <f>AG20</f>
        <v>70</v>
      </c>
      <c r="AD22" s="30">
        <f>IF(AJ20="","",AJ20)</f>
        <v>0</v>
      </c>
      <c r="AE22" s="93" t="str">
        <f t="shared" si="30"/>
        <v>△</v>
      </c>
      <c r="AF22" s="31">
        <f>IF(AH20="","",AH20)</f>
        <v>0</v>
      </c>
      <c r="AG22" s="127"/>
      <c r="AH22" s="128"/>
      <c r="AI22" s="128"/>
      <c r="AJ22" s="129"/>
      <c r="AK22" s="14">
        <v>72</v>
      </c>
      <c r="AL22" s="15">
        <v>0</v>
      </c>
      <c r="AM22" s="93" t="str">
        <f t="shared" si="6"/>
        <v>●</v>
      </c>
      <c r="AN22" s="17">
        <v>3</v>
      </c>
      <c r="AO22" s="58"/>
      <c r="AP22" s="56"/>
      <c r="AQ22" s="53"/>
      <c r="AR22" s="59"/>
      <c r="AS22" s="122"/>
      <c r="AT22" s="118"/>
      <c r="AU22" s="118"/>
      <c r="AV22" s="118"/>
      <c r="AW22" s="118"/>
      <c r="AX22" s="118"/>
      <c r="AY22" s="118"/>
      <c r="AZ22" s="119"/>
      <c r="BA22" s="173"/>
      <c r="BB22" s="174"/>
      <c r="BC22" s="122"/>
      <c r="BD22" s="118"/>
      <c r="BE22" s="118"/>
      <c r="BF22" s="118"/>
      <c r="BG22" s="118"/>
      <c r="BH22" s="118"/>
      <c r="BI22" s="291"/>
      <c r="BJ22" s="292"/>
    </row>
    <row r="23" spans="1:62" ht="20.100000000000001" customHeight="1">
      <c r="A23" s="293" t="s">
        <v>56</v>
      </c>
      <c r="B23" s="294"/>
      <c r="C23" s="294"/>
      <c r="D23" s="295"/>
      <c r="E23" s="20">
        <f>AK7</f>
        <v>8</v>
      </c>
      <c r="F23" s="21">
        <f>IF(AN7="","",AN7)</f>
        <v>0</v>
      </c>
      <c r="G23" s="92" t="str">
        <f t="shared" si="7"/>
        <v>●</v>
      </c>
      <c r="H23" s="23">
        <f>IF(AL7="","",AL7)</f>
        <v>2</v>
      </c>
      <c r="I23" s="24">
        <f>AK9</f>
        <v>15</v>
      </c>
      <c r="J23" s="21">
        <f>IF(AN9="","",AN9)</f>
        <v>1</v>
      </c>
      <c r="K23" s="92" t="str">
        <f t="shared" si="10"/>
        <v>●</v>
      </c>
      <c r="L23" s="23">
        <f>IF(AL9="","",AL9)</f>
        <v>4</v>
      </c>
      <c r="M23" s="24">
        <f>AK11</f>
        <v>21</v>
      </c>
      <c r="N23" s="21">
        <f>IF(AN11="","",AN11)</f>
        <v>1</v>
      </c>
      <c r="O23" s="92" t="str">
        <f t="shared" si="14"/>
        <v>●</v>
      </c>
      <c r="P23" s="23">
        <f>IF(AL11="","",AL11)</f>
        <v>3</v>
      </c>
      <c r="Q23" s="24">
        <f>AK13</f>
        <v>26</v>
      </c>
      <c r="R23" s="21">
        <f>IF(AN13="","",AN13)</f>
        <v>0</v>
      </c>
      <c r="S23" s="92" t="str">
        <f t="shared" si="18"/>
        <v>●</v>
      </c>
      <c r="T23" s="23">
        <f>IF(AL13="","",AL13)</f>
        <v>11</v>
      </c>
      <c r="U23" s="24">
        <f>AK15</f>
        <v>30</v>
      </c>
      <c r="V23" s="21">
        <f>IF(AN15="","",AN15)</f>
        <v>3</v>
      </c>
      <c r="W23" s="92" t="str">
        <f t="shared" si="22"/>
        <v>△</v>
      </c>
      <c r="X23" s="23">
        <f>IF(AL15="","",AL15)</f>
        <v>3</v>
      </c>
      <c r="Y23" s="24">
        <f>AK17</f>
        <v>33</v>
      </c>
      <c r="Z23" s="21">
        <f>IF(AN17="","",AN17)</f>
        <v>1</v>
      </c>
      <c r="AA23" s="92" t="str">
        <f t="shared" si="26"/>
        <v>○</v>
      </c>
      <c r="AB23" s="23">
        <f>IF(AL17="","",AL17)</f>
        <v>0</v>
      </c>
      <c r="AC23" s="24">
        <f>AK19</f>
        <v>35</v>
      </c>
      <c r="AD23" s="21">
        <f>IF(AN19="","",AN19)</f>
        <v>1</v>
      </c>
      <c r="AE23" s="92" t="str">
        <f t="shared" si="30"/>
        <v>●</v>
      </c>
      <c r="AF23" s="23">
        <f>IF(AL19="","",AL19)</f>
        <v>2</v>
      </c>
      <c r="AG23" s="24">
        <f>AK21</f>
        <v>36</v>
      </c>
      <c r="AH23" s="32">
        <f>IF(AN21="","",AN21)</f>
        <v>2</v>
      </c>
      <c r="AI23" s="94" t="str">
        <f>IF(AH23="","",IF(AH23=AJ23,"△",IF(AH23&gt;AJ23,"○","●")))</f>
        <v>●</v>
      </c>
      <c r="AJ23" s="23">
        <f>IF(AL21="","",AL21)</f>
        <v>3</v>
      </c>
      <c r="AK23" s="110"/>
      <c r="AL23" s="111"/>
      <c r="AM23" s="111"/>
      <c r="AN23" s="126"/>
      <c r="AO23" s="49"/>
      <c r="AP23" s="47"/>
      <c r="AQ23" s="42"/>
      <c r="AR23" s="50"/>
      <c r="AS23" s="100">
        <f>IF(AND(BC23="",BE23="",BG23=""),"",SUM(BC23*3+BE23*0+BG23*1))</f>
        <v>13</v>
      </c>
      <c r="AT23" s="101"/>
      <c r="AU23" s="101">
        <f t="shared" ref="AU23" si="34">IF(AND(F23="",J23="",N23="",R23="",V23="",Z23="",AD23="",AH23="",AL23="",AP23="",F24="",J24="",N24="",R24="",V24="",Z24="",AD24="",AH24="",AL24="",AP24=""),"",SUM(F23,J23,N23,R23,V23,Z23,AD23,AH23,AL23,AP23,F24,J24,N24,R24,V24,Z24,AD24,AH24,AL24,AP24))</f>
        <v>19</v>
      </c>
      <c r="AV23" s="101"/>
      <c r="AW23" s="101">
        <f t="shared" ref="AW23" si="35">IF(AND(H23="",L23="",P23="",T23="",X23="",AB23="",AF23="",AJ23="",AN23="",AR23="",H24="",L24="",P24="",T24="",X24="",AB24="",AF24="",AJ24="",AN24="",AR24=""),"",SUM(H23,L23,P23,T23,X23,AB23,AF23,AJ23,AN23,AR23,H24,L24,P24,T24,X24,AB24,AF24,AJ24,AN24,AR24))</f>
        <v>57</v>
      </c>
      <c r="AX23" s="101"/>
      <c r="AY23" s="101">
        <f t="shared" ref="AY23" si="36">IF(AND(AU23="",AW23=""),"",(AU23-AW23))</f>
        <v>-38</v>
      </c>
      <c r="AZ23" s="116"/>
      <c r="BA23" s="169">
        <v>7</v>
      </c>
      <c r="BB23" s="170"/>
      <c r="BC23" s="100">
        <f>IF(AND(G23="",K23="",O23="",S23="",W23="",AA23="",AE23="",AI23="",AM23="",AQ23="",G24="",K24="",O24="",S24="",W24="",AA24="",AE24="",AI24="",AM24="",AQ24=""),"",COUNTIF(E23:AR24,"○"))</f>
        <v>4</v>
      </c>
      <c r="BD23" s="101"/>
      <c r="BE23" s="101">
        <f>IF(AND(G23="",K23="",O23="",S23="",W23="",AA23="",AE23="",AI23="",AM23="",AQ23="",G24="",K24="",O24="",S24="",W24="",AA24="",AE24="",AI24="",AM24="",AQ24=""),"",COUNTIF(E23:AR24,"●"))</f>
        <v>11</v>
      </c>
      <c r="BF23" s="101"/>
      <c r="BG23" s="101">
        <f>IF(AND(G23="",K23="",O23="",S23="",W23="",AA23="",AE23="",AI23="",AM23="",AQ23="",G24="",K24="",O24="",S24="",W24="",AA24="",AE24="",AI24="",AM24="",AQ24=""),"",COUNTIF(E23:AR24,"△"))</f>
        <v>1</v>
      </c>
      <c r="BH23" s="101"/>
      <c r="BI23" s="289">
        <f>IF(AND(G23="",K23="",O23="",S23="",W23="",AA23="",AE23="",AI23="",AM23="",AQ23="",G24="",K24="",O24="",S24="",W24="",AA24="",AE24="",AI24="",AM24="",AQ24=""),"",SUM(COUNTIF(E23:AR24,{"○","●","△"})))</f>
        <v>16</v>
      </c>
      <c r="BJ23" s="290"/>
    </row>
    <row r="24" spans="1:62" ht="20.100000000000001" customHeight="1">
      <c r="A24" s="296"/>
      <c r="B24" s="297"/>
      <c r="C24" s="297"/>
      <c r="D24" s="298"/>
      <c r="E24" s="29">
        <f>AK8</f>
        <v>44</v>
      </c>
      <c r="F24" s="30">
        <f>IF(AN8="","",AN8)</f>
        <v>2</v>
      </c>
      <c r="G24" s="93" t="str">
        <f t="shared" si="7"/>
        <v>○</v>
      </c>
      <c r="H24" s="31">
        <f>IF(AL8="","",AL8)</f>
        <v>0</v>
      </c>
      <c r="I24" s="14">
        <f>AK10</f>
        <v>51</v>
      </c>
      <c r="J24" s="30">
        <f>IF(AN10="","",AN10)</f>
        <v>0</v>
      </c>
      <c r="K24" s="93" t="str">
        <f t="shared" si="10"/>
        <v>●</v>
      </c>
      <c r="L24" s="31">
        <f>IF(AL10="","",AL10)</f>
        <v>3</v>
      </c>
      <c r="M24" s="14">
        <f>AK12</f>
        <v>57</v>
      </c>
      <c r="N24" s="30">
        <f>IF(AN12="","",AN12)</f>
        <v>0</v>
      </c>
      <c r="O24" s="93" t="str">
        <f t="shared" si="14"/>
        <v>●</v>
      </c>
      <c r="P24" s="31">
        <f>IF(AL12="","",AL12)</f>
        <v>5</v>
      </c>
      <c r="Q24" s="14">
        <f>AK14</f>
        <v>62</v>
      </c>
      <c r="R24" s="30">
        <f>IF(AN14="","",AN14)</f>
        <v>0</v>
      </c>
      <c r="S24" s="93" t="str">
        <f t="shared" si="18"/>
        <v>●</v>
      </c>
      <c r="T24" s="31">
        <f>IF(AL14="","",AL14)</f>
        <v>14</v>
      </c>
      <c r="U24" s="14">
        <f>AK16</f>
        <v>66</v>
      </c>
      <c r="V24" s="30">
        <f>IF(AN16="","",AN16)</f>
        <v>1</v>
      </c>
      <c r="W24" s="93" t="str">
        <f t="shared" si="22"/>
        <v>●</v>
      </c>
      <c r="X24" s="31">
        <f>IF(AL16="","",AL16)</f>
        <v>3</v>
      </c>
      <c r="Y24" s="14">
        <f>AK18</f>
        <v>69</v>
      </c>
      <c r="Z24" s="30">
        <f>IF(AN18="","",AN18)</f>
        <v>1</v>
      </c>
      <c r="AA24" s="93" t="str">
        <f t="shared" si="26"/>
        <v>●</v>
      </c>
      <c r="AB24" s="31">
        <f>IF(AL18="","",AL18)</f>
        <v>3</v>
      </c>
      <c r="AC24" s="14">
        <f>AK20</f>
        <v>71</v>
      </c>
      <c r="AD24" s="30">
        <f>IF(AN20="","",AN20)</f>
        <v>3</v>
      </c>
      <c r="AE24" s="93" t="str">
        <f t="shared" si="30"/>
        <v>○</v>
      </c>
      <c r="AF24" s="31">
        <f>IF(AL20="","",AL20)</f>
        <v>1</v>
      </c>
      <c r="AG24" s="14">
        <f>AK22</f>
        <v>72</v>
      </c>
      <c r="AH24" s="30">
        <f>IF(AN22="","",AN22)</f>
        <v>3</v>
      </c>
      <c r="AI24" s="93" t="str">
        <f>IF(AH24="","",IF(AH24=AJ24,"△",IF(AH24&gt;AJ24,"○","●")))</f>
        <v>○</v>
      </c>
      <c r="AJ24" s="31">
        <f>IF(AL22="","",AL22)</f>
        <v>0</v>
      </c>
      <c r="AK24" s="127"/>
      <c r="AL24" s="128"/>
      <c r="AM24" s="128"/>
      <c r="AN24" s="129"/>
      <c r="AO24" s="58"/>
      <c r="AP24" s="56"/>
      <c r="AQ24" s="53"/>
      <c r="AR24" s="59"/>
      <c r="AS24" s="122"/>
      <c r="AT24" s="118"/>
      <c r="AU24" s="118"/>
      <c r="AV24" s="118"/>
      <c r="AW24" s="118"/>
      <c r="AX24" s="118"/>
      <c r="AY24" s="118"/>
      <c r="AZ24" s="119"/>
      <c r="BA24" s="173"/>
      <c r="BB24" s="174"/>
      <c r="BC24" s="122"/>
      <c r="BD24" s="118"/>
      <c r="BE24" s="118"/>
      <c r="BF24" s="118"/>
      <c r="BG24" s="118"/>
      <c r="BH24" s="118"/>
      <c r="BI24" s="291"/>
      <c r="BJ24" s="292"/>
    </row>
    <row r="25" spans="1:62" ht="20.100000000000001" customHeight="1">
      <c r="A25" s="225"/>
      <c r="B25" s="226"/>
      <c r="C25" s="226"/>
      <c r="D25" s="216"/>
      <c r="E25" s="40"/>
      <c r="F25" s="41"/>
      <c r="G25" s="42"/>
      <c r="H25" s="43"/>
      <c r="I25" s="44"/>
      <c r="J25" s="41"/>
      <c r="K25" s="42"/>
      <c r="L25" s="43"/>
      <c r="M25" s="44"/>
      <c r="N25" s="41"/>
      <c r="O25" s="42"/>
      <c r="P25" s="43"/>
      <c r="Q25" s="44"/>
      <c r="R25" s="41"/>
      <c r="S25" s="42"/>
      <c r="T25" s="43"/>
      <c r="U25" s="44"/>
      <c r="V25" s="41"/>
      <c r="W25" s="42"/>
      <c r="X25" s="43"/>
      <c r="Y25" s="44"/>
      <c r="Z25" s="41"/>
      <c r="AA25" s="42"/>
      <c r="AB25" s="43"/>
      <c r="AC25" s="44"/>
      <c r="AD25" s="41"/>
      <c r="AE25" s="42"/>
      <c r="AF25" s="43"/>
      <c r="AG25" s="44"/>
      <c r="AH25" s="41"/>
      <c r="AI25" s="42"/>
      <c r="AJ25" s="43"/>
      <c r="AK25" s="44"/>
      <c r="AL25" s="45"/>
      <c r="AM25" s="46"/>
      <c r="AN25" s="43"/>
      <c r="AO25" s="229"/>
      <c r="AP25" s="230"/>
      <c r="AQ25" s="230"/>
      <c r="AR25" s="231"/>
      <c r="AS25" s="219"/>
      <c r="AT25" s="220"/>
      <c r="AU25" s="220"/>
      <c r="AV25" s="220"/>
      <c r="AW25" s="220"/>
      <c r="AX25" s="220"/>
      <c r="AY25" s="220"/>
      <c r="AZ25" s="235"/>
      <c r="BA25" s="215"/>
      <c r="BB25" s="216"/>
      <c r="BC25" s="219"/>
      <c r="BD25" s="220"/>
      <c r="BE25" s="220"/>
      <c r="BF25" s="220"/>
      <c r="BG25" s="220"/>
      <c r="BH25" s="220"/>
      <c r="BI25" s="220">
        <f>SUM(BI7:BJ24)</f>
        <v>144</v>
      </c>
      <c r="BJ25" s="223"/>
    </row>
    <row r="26" spans="1:62" ht="20.100000000000001" customHeight="1" thickBot="1">
      <c r="A26" s="227"/>
      <c r="B26" s="228"/>
      <c r="C26" s="228"/>
      <c r="D26" s="218"/>
      <c r="E26" s="60"/>
      <c r="F26" s="61"/>
      <c r="G26" s="62"/>
      <c r="H26" s="63"/>
      <c r="I26" s="64"/>
      <c r="J26" s="61"/>
      <c r="K26" s="62"/>
      <c r="L26" s="63"/>
      <c r="M26" s="64"/>
      <c r="N26" s="61"/>
      <c r="O26" s="62"/>
      <c r="P26" s="63"/>
      <c r="Q26" s="64"/>
      <c r="R26" s="61"/>
      <c r="S26" s="62"/>
      <c r="T26" s="63"/>
      <c r="U26" s="64"/>
      <c r="V26" s="61"/>
      <c r="W26" s="62"/>
      <c r="X26" s="63"/>
      <c r="Y26" s="64"/>
      <c r="Z26" s="61"/>
      <c r="AA26" s="62"/>
      <c r="AB26" s="63"/>
      <c r="AC26" s="64"/>
      <c r="AD26" s="61"/>
      <c r="AE26" s="62"/>
      <c r="AF26" s="63"/>
      <c r="AG26" s="64"/>
      <c r="AH26" s="61"/>
      <c r="AI26" s="62"/>
      <c r="AJ26" s="63"/>
      <c r="AK26" s="64"/>
      <c r="AL26" s="61"/>
      <c r="AM26" s="62"/>
      <c r="AN26" s="63"/>
      <c r="AO26" s="232"/>
      <c r="AP26" s="233"/>
      <c r="AQ26" s="233"/>
      <c r="AR26" s="234"/>
      <c r="AS26" s="221"/>
      <c r="AT26" s="222"/>
      <c r="AU26" s="222"/>
      <c r="AV26" s="222"/>
      <c r="AW26" s="222"/>
      <c r="AX26" s="222"/>
      <c r="AY26" s="222"/>
      <c r="AZ26" s="236"/>
      <c r="BA26" s="217"/>
      <c r="BB26" s="218"/>
      <c r="BC26" s="221"/>
      <c r="BD26" s="222"/>
      <c r="BE26" s="222"/>
      <c r="BF26" s="222"/>
      <c r="BG26" s="222"/>
      <c r="BH26" s="222"/>
      <c r="BI26" s="222"/>
      <c r="BJ26" s="224"/>
    </row>
  </sheetData>
  <mergeCells count="131">
    <mergeCell ref="A1:BB2"/>
    <mergeCell ref="A5:D6"/>
    <mergeCell ref="E5:H6"/>
    <mergeCell ref="I5:L6"/>
    <mergeCell ref="M5:P6"/>
    <mergeCell ref="Q5:T6"/>
    <mergeCell ref="U5:X6"/>
    <mergeCell ref="Y5:AB6"/>
    <mergeCell ref="AC5:AF6"/>
    <mergeCell ref="AG5:AJ6"/>
    <mergeCell ref="A7:D8"/>
    <mergeCell ref="E7:H8"/>
    <mergeCell ref="AS7:AT8"/>
    <mergeCell ref="AU7:AV8"/>
    <mergeCell ref="AW7:AX8"/>
    <mergeCell ref="AK5:AN6"/>
    <mergeCell ref="AO5:AR6"/>
    <mergeCell ref="AS5:AT6"/>
    <mergeCell ref="AU5:AV6"/>
    <mergeCell ref="AW5:AX6"/>
    <mergeCell ref="AY7:AZ8"/>
    <mergeCell ref="BA7:BB8"/>
    <mergeCell ref="BC7:BD8"/>
    <mergeCell ref="BE7:BF8"/>
    <mergeCell ref="BG7:BH8"/>
    <mergeCell ref="BI7:BJ8"/>
    <mergeCell ref="BA5:BB6"/>
    <mergeCell ref="BC5:BD6"/>
    <mergeCell ref="BE5:BF6"/>
    <mergeCell ref="BG5:BH6"/>
    <mergeCell ref="BI5:BJ6"/>
    <mergeCell ref="AY5:AZ6"/>
    <mergeCell ref="A11:D12"/>
    <mergeCell ref="M11:P12"/>
    <mergeCell ref="AS11:AT12"/>
    <mergeCell ref="AU11:AV12"/>
    <mergeCell ref="AW11:AX12"/>
    <mergeCell ref="A9:D10"/>
    <mergeCell ref="I9:L10"/>
    <mergeCell ref="AS9:AT10"/>
    <mergeCell ref="AU9:AV10"/>
    <mergeCell ref="AW9:AX10"/>
    <mergeCell ref="AY11:AZ12"/>
    <mergeCell ref="BA11:BB12"/>
    <mergeCell ref="BC11:BD12"/>
    <mergeCell ref="BE11:BF12"/>
    <mergeCell ref="BG11:BH12"/>
    <mergeCell ref="BI11:BJ12"/>
    <mergeCell ref="BA9:BB10"/>
    <mergeCell ref="BC9:BD10"/>
    <mergeCell ref="BE9:BF10"/>
    <mergeCell ref="BG9:BH10"/>
    <mergeCell ref="BI9:BJ10"/>
    <mergeCell ref="AY9:AZ10"/>
    <mergeCell ref="A15:D16"/>
    <mergeCell ref="U15:X16"/>
    <mergeCell ref="AS15:AT16"/>
    <mergeCell ref="AU15:AV16"/>
    <mergeCell ref="AW15:AX16"/>
    <mergeCell ref="A13:D14"/>
    <mergeCell ref="Q13:T14"/>
    <mergeCell ref="AS13:AT14"/>
    <mergeCell ref="AU13:AV14"/>
    <mergeCell ref="AW13:AX14"/>
    <mergeCell ref="AY15:AZ16"/>
    <mergeCell ref="BA15:BB16"/>
    <mergeCell ref="BC15:BD16"/>
    <mergeCell ref="BE15:BF16"/>
    <mergeCell ref="BG15:BH16"/>
    <mergeCell ref="BI15:BJ16"/>
    <mergeCell ref="BA13:BB14"/>
    <mergeCell ref="BC13:BD14"/>
    <mergeCell ref="BE13:BF14"/>
    <mergeCell ref="BG13:BH14"/>
    <mergeCell ref="BI13:BJ14"/>
    <mergeCell ref="AY13:AZ14"/>
    <mergeCell ref="A19:D20"/>
    <mergeCell ref="AC19:AF20"/>
    <mergeCell ref="AS19:AT20"/>
    <mergeCell ref="AU19:AV20"/>
    <mergeCell ref="AW19:AX20"/>
    <mergeCell ref="A17:D18"/>
    <mergeCell ref="Y17:AB18"/>
    <mergeCell ref="AS17:AT18"/>
    <mergeCell ref="AU17:AV18"/>
    <mergeCell ref="AW17:AX18"/>
    <mergeCell ref="AY19:AZ20"/>
    <mergeCell ref="BA19:BB20"/>
    <mergeCell ref="BC19:BD20"/>
    <mergeCell ref="BE19:BF20"/>
    <mergeCell ref="BG19:BH20"/>
    <mergeCell ref="BI19:BJ20"/>
    <mergeCell ref="BA17:BB18"/>
    <mergeCell ref="BC17:BD18"/>
    <mergeCell ref="BE17:BF18"/>
    <mergeCell ref="BG17:BH18"/>
    <mergeCell ref="BI17:BJ18"/>
    <mergeCell ref="AY17:AZ18"/>
    <mergeCell ref="A23:D24"/>
    <mergeCell ref="AK23:AN24"/>
    <mergeCell ref="AS23:AT24"/>
    <mergeCell ref="AU23:AV24"/>
    <mergeCell ref="AW23:AX24"/>
    <mergeCell ref="A21:D22"/>
    <mergeCell ref="AG21:AJ22"/>
    <mergeCell ref="AS21:AT22"/>
    <mergeCell ref="AU21:AV22"/>
    <mergeCell ref="AW21:AX22"/>
    <mergeCell ref="AY23:AZ24"/>
    <mergeCell ref="BA23:BB24"/>
    <mergeCell ref="BC23:BD24"/>
    <mergeCell ref="BE23:BF24"/>
    <mergeCell ref="BG23:BH24"/>
    <mergeCell ref="BI23:BJ24"/>
    <mergeCell ref="BA21:BB22"/>
    <mergeCell ref="BC21:BD22"/>
    <mergeCell ref="BE21:BF22"/>
    <mergeCell ref="BG21:BH22"/>
    <mergeCell ref="BI21:BJ22"/>
    <mergeCell ref="AY21:AZ22"/>
    <mergeCell ref="BA25:BB26"/>
    <mergeCell ref="BC25:BD26"/>
    <mergeCell ref="BE25:BF26"/>
    <mergeCell ref="BG25:BH26"/>
    <mergeCell ref="BI25:BJ26"/>
    <mergeCell ref="A25:D26"/>
    <mergeCell ref="AO25:AR26"/>
    <mergeCell ref="AS25:AT26"/>
    <mergeCell ref="AU25:AV26"/>
    <mergeCell ref="AW25:AX26"/>
    <mergeCell ref="AY25:AZ26"/>
  </mergeCells>
  <phoneticPr fontId="1"/>
  <conditionalFormatting sqref="E5:BJ6 A7:D26">
    <cfRule type="containsText" dxfId="2" priority="1" operator="containsText" text="U-10">
      <formula>NOT(ISERROR(SEARCH("U-10",A5)))</formula>
    </cfRule>
  </conditionalFormatting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BL26"/>
  <sheetViews>
    <sheetView tabSelected="1" workbookViewId="0">
      <selection activeCell="X25" sqref="X25"/>
    </sheetView>
  </sheetViews>
  <sheetFormatPr defaultColWidth="2.625" defaultRowHeight="20.100000000000001" customHeight="1"/>
  <cols>
    <col min="1" max="1" width="2.125" style="4" customWidth="1"/>
    <col min="2" max="2" width="3.25" style="6" customWidth="1"/>
    <col min="3" max="3" width="2.125" style="4" customWidth="1"/>
    <col min="4" max="4" width="3.25" style="6" customWidth="1"/>
    <col min="5" max="5" width="2.125" style="7" customWidth="1"/>
    <col min="6" max="6" width="3.25" style="6" customWidth="1"/>
    <col min="7" max="7" width="2.125" style="4" customWidth="1"/>
    <col min="8" max="8" width="3.25" style="6" customWidth="1"/>
    <col min="9" max="9" width="2.125" style="7" customWidth="1"/>
    <col min="10" max="10" width="3.25" style="6" customWidth="1"/>
    <col min="11" max="11" width="2.125" style="4" customWidth="1"/>
    <col min="12" max="12" width="3.25" style="6" customWidth="1"/>
    <col min="13" max="13" width="2.125" style="7" customWidth="1"/>
    <col min="14" max="14" width="3.25" style="6" customWidth="1"/>
    <col min="15" max="15" width="2.125" style="4" customWidth="1"/>
    <col min="16" max="16" width="3.25" style="6" customWidth="1"/>
    <col min="17" max="17" width="2.125" style="7" customWidth="1"/>
    <col min="18" max="18" width="3.25" style="6" customWidth="1"/>
    <col min="19" max="19" width="2.125" style="4" customWidth="1"/>
    <col min="20" max="20" width="3.25" style="6" customWidth="1"/>
    <col min="21" max="21" width="2.125" style="7" customWidth="1"/>
    <col min="22" max="22" width="3.25" style="6" customWidth="1"/>
    <col min="23" max="23" width="2.125" style="4" customWidth="1"/>
    <col min="24" max="24" width="3.25" style="6" customWidth="1"/>
    <col min="25" max="25" width="2.125" style="7" customWidth="1"/>
    <col min="26" max="26" width="3.25" style="6" customWidth="1"/>
    <col min="27" max="27" width="2.125" style="4" customWidth="1"/>
    <col min="28" max="28" width="3.25" style="6" customWidth="1"/>
    <col min="29" max="29" width="2.125" style="7" customWidth="1"/>
    <col min="30" max="30" width="3.25" style="6" customWidth="1"/>
    <col min="31" max="31" width="2.125" style="4" customWidth="1"/>
    <col min="32" max="32" width="3.25" style="6" customWidth="1"/>
    <col min="33" max="33" width="2.125" style="7" customWidth="1"/>
    <col min="34" max="34" width="3.25" style="6" customWidth="1"/>
    <col min="35" max="35" width="2.125" style="4" customWidth="1"/>
    <col min="36" max="36" width="3.25" style="6" customWidth="1"/>
    <col min="37" max="37" width="2.125" style="7" customWidth="1"/>
    <col min="38" max="38" width="3.25" style="6" customWidth="1"/>
    <col min="39" max="39" width="2.125" style="4" customWidth="1"/>
    <col min="40" max="40" width="3.25" style="6" customWidth="1"/>
    <col min="41" max="41" width="2.125" style="7" customWidth="1"/>
    <col min="42" max="42" width="3.25" style="6" customWidth="1"/>
    <col min="43" max="43" width="2.125" style="4" customWidth="1"/>
    <col min="44" max="44" width="3.25" style="6" customWidth="1"/>
    <col min="45" max="54" width="2.625" style="4" customWidth="1"/>
    <col min="55" max="63" width="2.625" style="4"/>
    <col min="64" max="64" width="2.625" style="5"/>
    <col min="65" max="16384" width="2.625" style="4"/>
  </cols>
  <sheetData>
    <row r="1" spans="1:64" ht="20.100000000000001" customHeight="1">
      <c r="A1" s="158" t="s">
        <v>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</row>
    <row r="2" spans="1:64" ht="20.100000000000001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</row>
    <row r="3" spans="1:64" ht="20.100000000000001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</row>
    <row r="4" spans="1:64" ht="20.100000000000001" customHeight="1" thickBot="1">
      <c r="A4" s="72" t="s">
        <v>17</v>
      </c>
    </row>
    <row r="5" spans="1:64" ht="20.100000000000001" customHeight="1">
      <c r="A5" s="316" t="s">
        <v>18</v>
      </c>
      <c r="B5" s="317"/>
      <c r="C5" s="317"/>
      <c r="D5" s="318"/>
      <c r="E5" s="322" t="str">
        <f>IF(A7="","",A7)</f>
        <v>南条</v>
      </c>
      <c r="F5" s="323"/>
      <c r="G5" s="323"/>
      <c r="H5" s="324"/>
      <c r="I5" s="306" t="str">
        <f>IF(A9="","",A9)</f>
        <v>中藤</v>
      </c>
      <c r="J5" s="306"/>
      <c r="K5" s="306"/>
      <c r="L5" s="306"/>
      <c r="M5" s="306" t="str">
        <f>IF(A11="","",A11)</f>
        <v>FCおおの</v>
      </c>
      <c r="N5" s="306"/>
      <c r="O5" s="306"/>
      <c r="P5" s="306"/>
      <c r="Q5" s="306" t="str">
        <f>IF(A13="","",A13)</f>
        <v>永平寺</v>
      </c>
      <c r="R5" s="306"/>
      <c r="S5" s="306"/>
      <c r="T5" s="306"/>
      <c r="U5" s="306" t="str">
        <f>IF(A15="","",A15)</f>
        <v>ｳﾞｨﾌ勝山</v>
      </c>
      <c r="V5" s="306"/>
      <c r="W5" s="306"/>
      <c r="X5" s="306"/>
      <c r="Y5" s="306" t="str">
        <f>IF(A17="","",A17)</f>
        <v>日之出</v>
      </c>
      <c r="Z5" s="306"/>
      <c r="AA5" s="306"/>
      <c r="AB5" s="306"/>
      <c r="AC5" s="306" t="str">
        <f>IF(A19="","",A19)</f>
        <v>東安居</v>
      </c>
      <c r="AD5" s="306"/>
      <c r="AE5" s="306"/>
      <c r="AF5" s="306"/>
      <c r="AG5" s="306" t="str">
        <f>IF(A21="","",A21)</f>
        <v>上文殊</v>
      </c>
      <c r="AH5" s="306"/>
      <c r="AI5" s="306"/>
      <c r="AJ5" s="306"/>
      <c r="AK5" s="306" t="str">
        <f>IF(A23="","",A23)</f>
        <v>タカス</v>
      </c>
      <c r="AL5" s="306"/>
      <c r="AM5" s="306"/>
      <c r="AN5" s="306"/>
      <c r="AO5" s="271"/>
      <c r="AP5" s="272"/>
      <c r="AQ5" s="272"/>
      <c r="AR5" s="273"/>
      <c r="AS5" s="305" t="s">
        <v>0</v>
      </c>
      <c r="AT5" s="306"/>
      <c r="AU5" s="306" t="s">
        <v>1</v>
      </c>
      <c r="AV5" s="306"/>
      <c r="AW5" s="306" t="s">
        <v>2</v>
      </c>
      <c r="AX5" s="306"/>
      <c r="AY5" s="306" t="s">
        <v>3</v>
      </c>
      <c r="AZ5" s="309"/>
      <c r="BA5" s="322" t="s">
        <v>8</v>
      </c>
      <c r="BB5" s="302"/>
      <c r="BC5" s="305" t="s">
        <v>4</v>
      </c>
      <c r="BD5" s="306"/>
      <c r="BE5" s="306" t="s">
        <v>5</v>
      </c>
      <c r="BF5" s="306"/>
      <c r="BG5" s="306" t="s">
        <v>6</v>
      </c>
      <c r="BH5" s="306"/>
      <c r="BI5" s="306" t="s">
        <v>7</v>
      </c>
      <c r="BJ5" s="309"/>
    </row>
    <row r="6" spans="1:64" ht="20.100000000000001" customHeight="1" thickBot="1">
      <c r="A6" s="319"/>
      <c r="B6" s="320"/>
      <c r="C6" s="320"/>
      <c r="D6" s="321"/>
      <c r="E6" s="325"/>
      <c r="F6" s="326"/>
      <c r="G6" s="326"/>
      <c r="H6" s="327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274"/>
      <c r="AP6" s="275"/>
      <c r="AQ6" s="275"/>
      <c r="AR6" s="276"/>
      <c r="AS6" s="307"/>
      <c r="AT6" s="308"/>
      <c r="AU6" s="308"/>
      <c r="AV6" s="308"/>
      <c r="AW6" s="308"/>
      <c r="AX6" s="308"/>
      <c r="AY6" s="308"/>
      <c r="AZ6" s="310"/>
      <c r="BA6" s="325"/>
      <c r="BB6" s="304"/>
      <c r="BC6" s="307"/>
      <c r="BD6" s="308"/>
      <c r="BE6" s="308"/>
      <c r="BF6" s="308"/>
      <c r="BG6" s="308"/>
      <c r="BH6" s="308"/>
      <c r="BI6" s="308"/>
      <c r="BJ6" s="310"/>
    </row>
    <row r="7" spans="1:64" ht="20.100000000000001" customHeight="1">
      <c r="A7" s="313" t="s">
        <v>57</v>
      </c>
      <c r="B7" s="314"/>
      <c r="C7" s="314"/>
      <c r="D7" s="315"/>
      <c r="E7" s="150"/>
      <c r="F7" s="151"/>
      <c r="G7" s="151"/>
      <c r="H7" s="152"/>
      <c r="I7" s="8">
        <v>1</v>
      </c>
      <c r="J7" s="9">
        <v>4</v>
      </c>
      <c r="K7" s="95" t="str">
        <f>IF(J7="","",IF(J7=L7,"△",IF(J7&gt;L7,"○","●")))</f>
        <v>○</v>
      </c>
      <c r="L7" s="11">
        <v>0</v>
      </c>
      <c r="M7" s="8">
        <v>2</v>
      </c>
      <c r="N7" s="9">
        <v>2</v>
      </c>
      <c r="O7" s="95" t="str">
        <f t="shared" ref="O7:O8" si="0">IF(N7="","",IF(N7=P7,"△",IF(N7&gt;P7,"○","●")))</f>
        <v>○</v>
      </c>
      <c r="P7" s="11">
        <v>0</v>
      </c>
      <c r="Q7" s="8">
        <v>3</v>
      </c>
      <c r="R7" s="9">
        <v>5</v>
      </c>
      <c r="S7" s="95" t="str">
        <f t="shared" ref="S7:S8" si="1">IF(R7="","",IF(R7=T7,"△",IF(R7&gt;T7,"○","●")))</f>
        <v>○</v>
      </c>
      <c r="T7" s="11">
        <v>0</v>
      </c>
      <c r="U7" s="8">
        <v>4</v>
      </c>
      <c r="V7" s="9">
        <v>6</v>
      </c>
      <c r="W7" s="95" t="str">
        <f t="shared" ref="W7:W14" si="2">IF(V7="","",IF(V7=X7,"△",IF(V7&gt;X7,"○","●")))</f>
        <v>○</v>
      </c>
      <c r="X7" s="11">
        <v>0</v>
      </c>
      <c r="Y7" s="8">
        <v>5</v>
      </c>
      <c r="Z7" s="9">
        <v>2</v>
      </c>
      <c r="AA7" s="95" t="str">
        <f t="shared" ref="AA7:AA16" si="3">IF(Z7="","",IF(Z7=AB7,"△",IF(Z7&gt;AB7,"○","●")))</f>
        <v>○</v>
      </c>
      <c r="AB7" s="11">
        <v>1</v>
      </c>
      <c r="AC7" s="8">
        <v>6</v>
      </c>
      <c r="AD7" s="9">
        <v>6</v>
      </c>
      <c r="AE7" s="95" t="str">
        <f t="shared" ref="AE7:AE18" si="4">IF(AD7="","",IF(AD7=AF7,"△",IF(AD7&gt;AF7,"○","●")))</f>
        <v>○</v>
      </c>
      <c r="AF7" s="11">
        <v>0</v>
      </c>
      <c r="AG7" s="8">
        <v>7</v>
      </c>
      <c r="AH7" s="1">
        <v>3</v>
      </c>
      <c r="AI7" s="95" t="str">
        <f t="shared" ref="AI7:AI20" si="5">IF(AH7="","",IF(AH7=AJ7,"△",IF(AH7&gt;AJ7,"○","●")))</f>
        <v>△</v>
      </c>
      <c r="AJ7" s="11">
        <v>3</v>
      </c>
      <c r="AK7" s="8">
        <v>8</v>
      </c>
      <c r="AL7" s="9">
        <v>13</v>
      </c>
      <c r="AM7" s="95" t="str">
        <f t="shared" ref="AM7:AM22" si="6">IF(AL7="","",IF(AL7=AN7,"△",IF(AL7&gt;AN7,"○","●")))</f>
        <v>○</v>
      </c>
      <c r="AN7" s="11">
        <v>0</v>
      </c>
      <c r="AO7" s="69"/>
      <c r="AP7" s="66"/>
      <c r="AQ7" s="67"/>
      <c r="AR7" s="70"/>
      <c r="AS7" s="134">
        <f>IF(AND(BC7="",BE7="",BG7=""),"",SUM(BC7*3+BE7*0+BG7*1))</f>
        <v>43</v>
      </c>
      <c r="AT7" s="130"/>
      <c r="AU7" s="130">
        <f>IF(AND(F7="",J7="",N7="",R7="",V7="",Z7="",AD7="",AH7="",AL7="",AP7="",F8="",J8="",N8="",R8="",V8="",Z8="",AD8="",AH8="",AL8="",AP8=""),"",SUM(F7,J7,N7,R7,V7,Z7,AD7,AH7,AL7,AP7,F8,J8,N8,R8,V8,Z8,AD8,AH8,AL8,AP8))</f>
        <v>71</v>
      </c>
      <c r="AV7" s="130"/>
      <c r="AW7" s="130">
        <f>IF(AND(H7="",L7="",P7="",T7="",X7="",AB7="",AF7="",AJ7="",AN7="",AR7="",H8="",L8="",P8="",T8="",X8="",AB8="",AF8="",AJ8="",AN8="",AR8=""),"",SUM(H7,L7,P7,T7,X7,AB7,AF7,AJ7,AN7,AR7,H8,L8,P8,T8,X8,AB8,AF8,AJ8,AN8,AR8))</f>
        <v>9</v>
      </c>
      <c r="AX7" s="130"/>
      <c r="AY7" s="130">
        <f>IF(AND(AU7="",AW7=""),"",(AU7-AW7))</f>
        <v>62</v>
      </c>
      <c r="AZ7" s="135"/>
      <c r="BA7" s="330">
        <v>1</v>
      </c>
      <c r="BB7" s="206"/>
      <c r="BC7" s="134">
        <f>IF(AND(G7="",K7="",O7="",S7="",W7="",AA7="",AE7="",AI7="",AM7="",AQ7="",G8="",K8="",O8="",S8="",W8="",AA8="",AE8="",AI8="",AM8="",AQ8=""),"",COUNTIF(E7:AR8,"○"))</f>
        <v>14</v>
      </c>
      <c r="BD7" s="130"/>
      <c r="BE7" s="130">
        <f>IF(AND(G7="",K7="",O7="",S7="",W7="",AA7="",AE7="",AI7="",AM7="",AQ7="",G8="",K8="",O8="",S8="",W8="",AA8="",AE8="",AI8="",AM8="",AQ8=""),"",COUNTIF(E7:AR8,"●"))</f>
        <v>1</v>
      </c>
      <c r="BF7" s="130"/>
      <c r="BG7" s="130">
        <f>IF(AND(G7="",K7="",O7="",S7="",W7="",AA7="",AE7="",AI7="",AM7="",AQ7="",G8="",K8="",O8="",S8="",W8="",AA8="",AE8="",AI8="",AM8="",AQ8=""),"",COUNTIF(E7:AR8,"△"))</f>
        <v>1</v>
      </c>
      <c r="BH7" s="130"/>
      <c r="BI7" s="299">
        <f>IF(AND(G7="",K7="",O7="",S7="",W7="",AA7="",AE7="",AI7="",AM7="",AQ7="",G8="",K8="",O8="",S8="",W8="",AA8="",AE8="",AI8="",AM8="",AQ8=""),"",SUM(COUNTIF(E7:AR8,{"○","●","△"})))</f>
        <v>16</v>
      </c>
      <c r="BJ7" s="300"/>
    </row>
    <row r="8" spans="1:64" ht="20.100000000000001" customHeight="1">
      <c r="A8" s="296"/>
      <c r="B8" s="297"/>
      <c r="C8" s="297"/>
      <c r="D8" s="298"/>
      <c r="E8" s="153"/>
      <c r="F8" s="128"/>
      <c r="G8" s="128"/>
      <c r="H8" s="129"/>
      <c r="I8" s="14">
        <v>37</v>
      </c>
      <c r="J8" s="15">
        <v>5</v>
      </c>
      <c r="K8" s="93" t="str">
        <f>IF(J8="","",IF(J8=L8,"△",IF(J8&gt;L8,"○","●")))</f>
        <v>○</v>
      </c>
      <c r="L8" s="17">
        <v>0</v>
      </c>
      <c r="M8" s="14">
        <v>38</v>
      </c>
      <c r="N8" s="15">
        <v>4</v>
      </c>
      <c r="O8" s="93" t="str">
        <f t="shared" si="0"/>
        <v>○</v>
      </c>
      <c r="P8" s="17">
        <v>1</v>
      </c>
      <c r="Q8" s="14">
        <v>39</v>
      </c>
      <c r="R8" s="15">
        <v>2</v>
      </c>
      <c r="S8" s="93" t="str">
        <f t="shared" si="1"/>
        <v>○</v>
      </c>
      <c r="T8" s="17">
        <v>0</v>
      </c>
      <c r="U8" s="14">
        <v>40</v>
      </c>
      <c r="V8" s="15">
        <v>4</v>
      </c>
      <c r="W8" s="93" t="str">
        <f t="shared" si="2"/>
        <v>○</v>
      </c>
      <c r="X8" s="17">
        <v>1</v>
      </c>
      <c r="Y8" s="14">
        <v>41</v>
      </c>
      <c r="Z8" s="15">
        <v>1</v>
      </c>
      <c r="AA8" s="93" t="str">
        <f t="shared" si="3"/>
        <v>○</v>
      </c>
      <c r="AB8" s="17">
        <v>0</v>
      </c>
      <c r="AC8" s="14">
        <v>42</v>
      </c>
      <c r="AD8" s="15">
        <v>2</v>
      </c>
      <c r="AE8" s="93" t="str">
        <f t="shared" si="4"/>
        <v>○</v>
      </c>
      <c r="AF8" s="17">
        <v>1</v>
      </c>
      <c r="AG8" s="14">
        <v>43</v>
      </c>
      <c r="AH8" s="2">
        <v>0</v>
      </c>
      <c r="AI8" s="93" t="str">
        <f t="shared" si="5"/>
        <v>●</v>
      </c>
      <c r="AJ8" s="17">
        <v>2</v>
      </c>
      <c r="AK8" s="14">
        <v>44</v>
      </c>
      <c r="AL8" s="15">
        <v>12</v>
      </c>
      <c r="AM8" s="93" t="str">
        <f t="shared" si="6"/>
        <v>○</v>
      </c>
      <c r="AN8" s="17">
        <v>0</v>
      </c>
      <c r="AO8" s="58"/>
      <c r="AP8" s="56"/>
      <c r="AQ8" s="53"/>
      <c r="AR8" s="59"/>
      <c r="AS8" s="122"/>
      <c r="AT8" s="118"/>
      <c r="AU8" s="118"/>
      <c r="AV8" s="118"/>
      <c r="AW8" s="118"/>
      <c r="AX8" s="118"/>
      <c r="AY8" s="118"/>
      <c r="AZ8" s="123"/>
      <c r="BA8" s="329"/>
      <c r="BB8" s="174"/>
      <c r="BC8" s="122"/>
      <c r="BD8" s="118"/>
      <c r="BE8" s="118"/>
      <c r="BF8" s="118"/>
      <c r="BG8" s="118"/>
      <c r="BH8" s="118"/>
      <c r="BI8" s="291"/>
      <c r="BJ8" s="292"/>
    </row>
    <row r="9" spans="1:64" ht="20.100000000000001" customHeight="1">
      <c r="A9" s="293" t="s">
        <v>58</v>
      </c>
      <c r="B9" s="294"/>
      <c r="C9" s="294"/>
      <c r="D9" s="295"/>
      <c r="E9" s="20">
        <f>I7</f>
        <v>1</v>
      </c>
      <c r="F9" s="21">
        <f>IF(L7="","",L7)</f>
        <v>0</v>
      </c>
      <c r="G9" s="92" t="str">
        <f t="shared" ref="G9:G24" si="7">IF(F9="","",IF(F9=H9,"△",IF(F9&gt;H9,"○","●")))</f>
        <v>●</v>
      </c>
      <c r="H9" s="23">
        <f>IF(J7="","",J7)</f>
        <v>4</v>
      </c>
      <c r="I9" s="110"/>
      <c r="J9" s="111"/>
      <c r="K9" s="111"/>
      <c r="L9" s="126"/>
      <c r="M9" s="24">
        <v>9</v>
      </c>
      <c r="N9" s="25">
        <v>2</v>
      </c>
      <c r="O9" s="92" t="str">
        <f>IF(N9="","",IF(N9=P9,"△",IF(N9&gt;P9,"○","●")))</f>
        <v>●</v>
      </c>
      <c r="P9" s="26">
        <v>4</v>
      </c>
      <c r="Q9" s="24">
        <v>10</v>
      </c>
      <c r="R9" s="25">
        <v>2</v>
      </c>
      <c r="S9" s="92" t="str">
        <f>IF(R9="","",IF(R9=T9,"△",IF(R9&gt;T9,"○","●")))</f>
        <v>○</v>
      </c>
      <c r="T9" s="26">
        <v>1</v>
      </c>
      <c r="U9" s="24">
        <v>11</v>
      </c>
      <c r="V9" s="25">
        <v>3</v>
      </c>
      <c r="W9" s="92" t="str">
        <f t="shared" si="2"/>
        <v>○</v>
      </c>
      <c r="X9" s="26">
        <v>1</v>
      </c>
      <c r="Y9" s="24">
        <v>12</v>
      </c>
      <c r="Z9" s="25">
        <v>1</v>
      </c>
      <c r="AA9" s="92" t="str">
        <f t="shared" si="3"/>
        <v>●</v>
      </c>
      <c r="AB9" s="26">
        <v>5</v>
      </c>
      <c r="AC9" s="24">
        <v>13</v>
      </c>
      <c r="AD9" s="25">
        <v>1</v>
      </c>
      <c r="AE9" s="92" t="str">
        <f t="shared" si="4"/>
        <v>●</v>
      </c>
      <c r="AF9" s="26">
        <v>3</v>
      </c>
      <c r="AG9" s="24">
        <v>14</v>
      </c>
      <c r="AH9" s="3">
        <v>0</v>
      </c>
      <c r="AI9" s="92" t="str">
        <f t="shared" si="5"/>
        <v>●</v>
      </c>
      <c r="AJ9" s="26">
        <v>1</v>
      </c>
      <c r="AK9" s="24">
        <v>15</v>
      </c>
      <c r="AL9" s="25">
        <v>8</v>
      </c>
      <c r="AM9" s="92" t="str">
        <f t="shared" si="6"/>
        <v>○</v>
      </c>
      <c r="AN9" s="26">
        <v>0</v>
      </c>
      <c r="AO9" s="49"/>
      <c r="AP9" s="47"/>
      <c r="AQ9" s="42"/>
      <c r="AR9" s="50"/>
      <c r="AS9" s="100">
        <f>IF(AND(BC9="",BE9="",BG9=""),"",SUM(BC9*3+BE9*0+BG9*1))</f>
        <v>22</v>
      </c>
      <c r="AT9" s="101"/>
      <c r="AU9" s="101">
        <f t="shared" ref="AU9" si="8">IF(AND(F9="",J9="",N9="",R9="",V9="",Z9="",AD9="",AH9="",AL9="",AP9="",F10="",J10="",N10="",R10="",V10="",Z10="",AD10="",AH10="",AL10="",AP10=""),"",SUM(F9,J9,N9,R9,V9,Z9,AD9,AH9,AL9,AP9,F10,J10,N10,R10,V10,Z10,AD10,AH10,AL10,AP10))</f>
        <v>35</v>
      </c>
      <c r="AV9" s="101"/>
      <c r="AW9" s="101">
        <f t="shared" ref="AW9" si="9">IF(AND(H9="",L9="",P9="",T9="",X9="",AB9="",AF9="",AJ9="",AN9="",AR9="",H10="",L10="",P10="",T10="",X10="",AB10="",AF10="",AJ10="",AN10="",AR10=""),"",SUM(H9,L9,P9,T9,X9,AB9,AF9,AJ9,AN9,AR9,H10,L10,P10,T10,X10,AB10,AF10,AJ10,AN10,AR10))</f>
        <v>33</v>
      </c>
      <c r="AX9" s="101"/>
      <c r="AY9" s="101">
        <f>IF(AND(AU9="",AW9=""),"",(AU9-AW9))</f>
        <v>2</v>
      </c>
      <c r="AZ9" s="104"/>
      <c r="BA9" s="328">
        <v>5</v>
      </c>
      <c r="BB9" s="170"/>
      <c r="BC9" s="100">
        <f>IF(AND(G9="",K9="",O9="",S9="",W9="",AA9="",AE9="",AI9="",AM9="",AQ9="",G10="",K10="",O10="",S10="",W10="",AA10="",AE10="",AI10="",AM10="",AQ10=""),"",COUNTIF(E9:AR10,"○"))</f>
        <v>7</v>
      </c>
      <c r="BD9" s="101"/>
      <c r="BE9" s="101">
        <f>IF(AND(G9="",K9="",O9="",S9="",W9="",AA9="",AE9="",AI9="",AM9="",AQ9="",G10="",K10="",O10="",S10="",W10="",AA10="",AE10="",AI10="",AM10="",AQ10=""),"",COUNTIF(E9:AR10,"●"))</f>
        <v>8</v>
      </c>
      <c r="BF9" s="101"/>
      <c r="BG9" s="101">
        <f>IF(AND(G9="",K9="",O9="",S9="",W9="",AA9="",AE9="",AI9="",AM9="",AQ9="",G10="",K10="",O10="",S10="",W10="",AA10="",AE10="",AI10="",AM10="",AQ10=""),"",COUNTIF(E9:AR10,"△"))</f>
        <v>1</v>
      </c>
      <c r="BH9" s="101"/>
      <c r="BI9" s="289">
        <f>IF(AND(G9="",K9="",O9="",S9="",W9="",AA9="",AE9="",AI9="",AM9="",AQ9="",G10="",K10="",O10="",S10="",W10="",AA10="",AE10="",AI10="",AM10="",AQ10=""),"",SUM(COUNTIF(E9:AR10,{"○","●","△"})))</f>
        <v>16</v>
      </c>
      <c r="BJ9" s="290"/>
    </row>
    <row r="10" spans="1:64" ht="20.100000000000001" customHeight="1">
      <c r="A10" s="296"/>
      <c r="B10" s="297"/>
      <c r="C10" s="297"/>
      <c r="D10" s="298"/>
      <c r="E10" s="29">
        <f>I8</f>
        <v>37</v>
      </c>
      <c r="F10" s="30">
        <f>IF(L8="","",L8)</f>
        <v>0</v>
      </c>
      <c r="G10" s="93" t="str">
        <f t="shared" si="7"/>
        <v>●</v>
      </c>
      <c r="H10" s="31">
        <f>IF(J8="","",J8)</f>
        <v>5</v>
      </c>
      <c r="I10" s="127"/>
      <c r="J10" s="128"/>
      <c r="K10" s="128"/>
      <c r="L10" s="129"/>
      <c r="M10" s="14">
        <v>45</v>
      </c>
      <c r="N10" s="15">
        <v>0</v>
      </c>
      <c r="O10" s="93" t="str">
        <f>IF(N10="","",IF(N10=P10,"△",IF(N10&gt;P10,"○","●")))</f>
        <v>●</v>
      </c>
      <c r="P10" s="17">
        <v>5</v>
      </c>
      <c r="Q10" s="14">
        <v>46</v>
      </c>
      <c r="R10" s="15">
        <v>1</v>
      </c>
      <c r="S10" s="93" t="str">
        <f>IF(R10="","",IF(R10=T10,"△",IF(R10&gt;T10,"○","●")))</f>
        <v>●</v>
      </c>
      <c r="T10" s="17">
        <v>2</v>
      </c>
      <c r="U10" s="14">
        <v>47</v>
      </c>
      <c r="V10" s="15">
        <v>2</v>
      </c>
      <c r="W10" s="93" t="str">
        <f t="shared" si="2"/>
        <v>○</v>
      </c>
      <c r="X10" s="17">
        <v>0</v>
      </c>
      <c r="Y10" s="14">
        <v>48</v>
      </c>
      <c r="Z10" s="15">
        <v>2</v>
      </c>
      <c r="AA10" s="93" t="str">
        <f t="shared" si="3"/>
        <v>△</v>
      </c>
      <c r="AB10" s="17">
        <v>2</v>
      </c>
      <c r="AC10" s="14">
        <v>49</v>
      </c>
      <c r="AD10" s="15">
        <v>3</v>
      </c>
      <c r="AE10" s="93" t="str">
        <f t="shared" si="4"/>
        <v>○</v>
      </c>
      <c r="AF10" s="17">
        <v>0</v>
      </c>
      <c r="AG10" s="14">
        <v>50</v>
      </c>
      <c r="AH10" s="2">
        <v>1</v>
      </c>
      <c r="AI10" s="93" t="str">
        <f t="shared" si="5"/>
        <v>○</v>
      </c>
      <c r="AJ10" s="17">
        <v>0</v>
      </c>
      <c r="AK10" s="14">
        <v>51</v>
      </c>
      <c r="AL10" s="15">
        <v>9</v>
      </c>
      <c r="AM10" s="93" t="str">
        <f t="shared" si="6"/>
        <v>○</v>
      </c>
      <c r="AN10" s="17">
        <v>0</v>
      </c>
      <c r="AO10" s="58"/>
      <c r="AP10" s="56"/>
      <c r="AQ10" s="53"/>
      <c r="AR10" s="59"/>
      <c r="AS10" s="122"/>
      <c r="AT10" s="118"/>
      <c r="AU10" s="118"/>
      <c r="AV10" s="118"/>
      <c r="AW10" s="118"/>
      <c r="AX10" s="118"/>
      <c r="AY10" s="118"/>
      <c r="AZ10" s="123"/>
      <c r="BA10" s="329"/>
      <c r="BB10" s="174"/>
      <c r="BC10" s="122"/>
      <c r="BD10" s="118"/>
      <c r="BE10" s="118"/>
      <c r="BF10" s="118"/>
      <c r="BG10" s="118"/>
      <c r="BH10" s="118"/>
      <c r="BI10" s="291"/>
      <c r="BJ10" s="292"/>
    </row>
    <row r="11" spans="1:64" ht="20.100000000000001" customHeight="1">
      <c r="A11" s="293" t="s">
        <v>59</v>
      </c>
      <c r="B11" s="294"/>
      <c r="C11" s="294"/>
      <c r="D11" s="295"/>
      <c r="E11" s="20">
        <f>M7</f>
        <v>2</v>
      </c>
      <c r="F11" s="21">
        <f>IF(P7="","",P7)</f>
        <v>0</v>
      </c>
      <c r="G11" s="92" t="str">
        <f t="shared" si="7"/>
        <v>●</v>
      </c>
      <c r="H11" s="23">
        <f>IF(N7="","",N7)</f>
        <v>2</v>
      </c>
      <c r="I11" s="24">
        <f>M9</f>
        <v>9</v>
      </c>
      <c r="J11" s="32">
        <f>IF(P9="","",P9)</f>
        <v>4</v>
      </c>
      <c r="K11" s="94" t="str">
        <f t="shared" ref="K11:K24" si="10">IF(J11="","",IF(J11=L11,"△",IF(J11&gt;L11,"○","●")))</f>
        <v>○</v>
      </c>
      <c r="L11" s="23">
        <f>IF(N9="","",N9)</f>
        <v>2</v>
      </c>
      <c r="M11" s="110"/>
      <c r="N11" s="111"/>
      <c r="O11" s="111"/>
      <c r="P11" s="126"/>
      <c r="Q11" s="24">
        <v>16</v>
      </c>
      <c r="R11" s="25">
        <v>5</v>
      </c>
      <c r="S11" s="92" t="str">
        <f>IF(R11="","",IF(R11=T11,"△",IF(R11&gt;T11,"○","●")))</f>
        <v>○</v>
      </c>
      <c r="T11" s="26">
        <v>0</v>
      </c>
      <c r="U11" s="24">
        <v>17</v>
      </c>
      <c r="V11" s="25">
        <v>6</v>
      </c>
      <c r="W11" s="92" t="str">
        <f t="shared" si="2"/>
        <v>○</v>
      </c>
      <c r="X11" s="26">
        <v>0</v>
      </c>
      <c r="Y11" s="24">
        <v>18</v>
      </c>
      <c r="Z11" s="25">
        <v>4</v>
      </c>
      <c r="AA11" s="92" t="str">
        <f t="shared" si="3"/>
        <v>○</v>
      </c>
      <c r="AB11" s="26">
        <v>1</v>
      </c>
      <c r="AC11" s="24">
        <v>19</v>
      </c>
      <c r="AD11" s="25">
        <v>4</v>
      </c>
      <c r="AE11" s="92" t="str">
        <f t="shared" si="4"/>
        <v>○</v>
      </c>
      <c r="AF11" s="26">
        <v>3</v>
      </c>
      <c r="AG11" s="24">
        <v>20</v>
      </c>
      <c r="AH11" s="3">
        <v>0</v>
      </c>
      <c r="AI11" s="92" t="str">
        <f t="shared" si="5"/>
        <v>●</v>
      </c>
      <c r="AJ11" s="26">
        <v>1</v>
      </c>
      <c r="AK11" s="24">
        <v>21</v>
      </c>
      <c r="AL11" s="25">
        <v>10</v>
      </c>
      <c r="AM11" s="92" t="str">
        <f t="shared" si="6"/>
        <v>○</v>
      </c>
      <c r="AN11" s="26">
        <v>0</v>
      </c>
      <c r="AO11" s="49"/>
      <c r="AP11" s="47"/>
      <c r="AQ11" s="42"/>
      <c r="AR11" s="50"/>
      <c r="AS11" s="100">
        <f>IF(AND(BC11="",BE11="",BG11=""),"",SUM(BC11*3+BE11*0+BG11*1))</f>
        <v>39</v>
      </c>
      <c r="AT11" s="101"/>
      <c r="AU11" s="101">
        <f t="shared" ref="AU11" si="11">IF(AND(F11="",J11="",N11="",R11="",V11="",Z11="",AD11="",AH11="",AL11="",AP11="",F12="",J12="",N12="",R12="",V12="",Z12="",AD12="",AH12="",AL12="",AP12=""),"",SUM(F11,J11,N11,R11,V11,Z11,AD11,AH11,AL11,AP11,F12,J12,N12,R12,V12,Z12,AD12,AH12,AL12,AP12))</f>
        <v>70</v>
      </c>
      <c r="AV11" s="101"/>
      <c r="AW11" s="101">
        <f t="shared" ref="AW11" si="12">IF(AND(H11="",L11="",P11="",T11="",X11="",AB11="",AF11="",AJ11="",AN11="",AR11="",H12="",L12="",P12="",T12="",X12="",AB12="",AF12="",AJ12="",AN12="",AR12=""),"",SUM(H11,L11,P11,T11,X11,AB11,AF11,AJ11,AN11,AR11,H12,L12,P12,T12,X12,AB12,AF12,AJ12,AN12,AR12))</f>
        <v>14</v>
      </c>
      <c r="AX11" s="101"/>
      <c r="AY11" s="101">
        <f t="shared" ref="AY11" si="13">IF(AND(AU11="",AW11=""),"",(AU11-AW11))</f>
        <v>56</v>
      </c>
      <c r="AZ11" s="104"/>
      <c r="BA11" s="328">
        <v>2</v>
      </c>
      <c r="BB11" s="170"/>
      <c r="BC11" s="100">
        <f>IF(AND(G11="",K11="",O11="",S11="",W11="",AA11="",AE11="",AI11="",AM11="",AQ11="",G12="",K12="",O12="",S12="",W12="",AA12="",AE12="",AI12="",AM12="",AQ12=""),"",COUNTIF(E11:AR12,"○"))</f>
        <v>13</v>
      </c>
      <c r="BD11" s="101"/>
      <c r="BE11" s="101">
        <f>IF(AND(G11="",K11="",O11="",S11="",W11="",AA11="",AE11="",AI11="",AM11="",AQ11="",G12="",K12="",O12="",S12="",W12="",AA12="",AE12="",AI12="",AM12="",AQ12=""),"",COUNTIF(E11:AR12,"●"))</f>
        <v>3</v>
      </c>
      <c r="BF11" s="101"/>
      <c r="BG11" s="101">
        <f>IF(AND(G11="",K11="",O11="",S11="",W11="",AA11="",AE11="",AI11="",AM11="",AQ11="",G12="",K12="",O12="",S12="",W12="",AA12="",AE12="",AI12="",AM12="",AQ12=""),"",COUNTIF(E11:AR12,"△"))</f>
        <v>0</v>
      </c>
      <c r="BH11" s="101"/>
      <c r="BI11" s="289">
        <f>IF(AND(G11="",K11="",O11="",S11="",W11="",AA11="",AE11="",AI11="",AM11="",AQ11="",G12="",K12="",O12="",S12="",W12="",AA12="",AE12="",AI12="",AM12="",AQ12=""),"",SUM(COUNTIF(E11:AR12,{"○","●","△"})))</f>
        <v>16</v>
      </c>
      <c r="BJ11" s="290"/>
    </row>
    <row r="12" spans="1:64" ht="20.100000000000001" customHeight="1">
      <c r="A12" s="296"/>
      <c r="B12" s="297"/>
      <c r="C12" s="297"/>
      <c r="D12" s="298"/>
      <c r="E12" s="29">
        <f>M8</f>
        <v>38</v>
      </c>
      <c r="F12" s="30">
        <f>IF(P8="","",P8)</f>
        <v>1</v>
      </c>
      <c r="G12" s="93" t="str">
        <f t="shared" si="7"/>
        <v>●</v>
      </c>
      <c r="H12" s="31">
        <f>IF(N8="","",N8)</f>
        <v>4</v>
      </c>
      <c r="I12" s="14">
        <f>M10</f>
        <v>45</v>
      </c>
      <c r="J12" s="30">
        <f>IF(P10="","",P10)</f>
        <v>5</v>
      </c>
      <c r="K12" s="93" t="str">
        <f t="shared" si="10"/>
        <v>○</v>
      </c>
      <c r="L12" s="31">
        <f>IF(N10="","",N10)</f>
        <v>0</v>
      </c>
      <c r="M12" s="127"/>
      <c r="N12" s="128"/>
      <c r="O12" s="128"/>
      <c r="P12" s="129"/>
      <c r="Q12" s="14">
        <v>52</v>
      </c>
      <c r="R12" s="15">
        <v>5</v>
      </c>
      <c r="S12" s="93" t="str">
        <f>IF(R12="","",IF(R12=T12,"△",IF(R12&gt;T12,"○","●")))</f>
        <v>○</v>
      </c>
      <c r="T12" s="17">
        <v>1</v>
      </c>
      <c r="U12" s="14">
        <v>53</v>
      </c>
      <c r="V12" s="15">
        <v>4</v>
      </c>
      <c r="W12" s="93" t="str">
        <f t="shared" si="2"/>
        <v>○</v>
      </c>
      <c r="X12" s="17">
        <v>0</v>
      </c>
      <c r="Y12" s="14">
        <v>54</v>
      </c>
      <c r="Z12" s="15">
        <v>2</v>
      </c>
      <c r="AA12" s="93" t="str">
        <f t="shared" si="3"/>
        <v>○</v>
      </c>
      <c r="AB12" s="17">
        <v>0</v>
      </c>
      <c r="AC12" s="14">
        <v>55</v>
      </c>
      <c r="AD12" s="15">
        <v>5</v>
      </c>
      <c r="AE12" s="93" t="str">
        <f t="shared" si="4"/>
        <v>○</v>
      </c>
      <c r="AF12" s="17">
        <v>0</v>
      </c>
      <c r="AG12" s="14">
        <v>56</v>
      </c>
      <c r="AH12" s="2">
        <v>1</v>
      </c>
      <c r="AI12" s="93" t="str">
        <f t="shared" si="5"/>
        <v>○</v>
      </c>
      <c r="AJ12" s="17">
        <v>0</v>
      </c>
      <c r="AK12" s="14">
        <v>57</v>
      </c>
      <c r="AL12" s="15">
        <v>14</v>
      </c>
      <c r="AM12" s="93" t="str">
        <f t="shared" si="6"/>
        <v>○</v>
      </c>
      <c r="AN12" s="17">
        <v>0</v>
      </c>
      <c r="AO12" s="58"/>
      <c r="AP12" s="56"/>
      <c r="AQ12" s="53"/>
      <c r="AR12" s="59"/>
      <c r="AS12" s="122"/>
      <c r="AT12" s="118"/>
      <c r="AU12" s="118"/>
      <c r="AV12" s="118"/>
      <c r="AW12" s="118"/>
      <c r="AX12" s="118"/>
      <c r="AY12" s="118"/>
      <c r="AZ12" s="123"/>
      <c r="BA12" s="329"/>
      <c r="BB12" s="174"/>
      <c r="BC12" s="122"/>
      <c r="BD12" s="118"/>
      <c r="BE12" s="118"/>
      <c r="BF12" s="118"/>
      <c r="BG12" s="118"/>
      <c r="BH12" s="118"/>
      <c r="BI12" s="291"/>
      <c r="BJ12" s="292"/>
    </row>
    <row r="13" spans="1:64" ht="20.100000000000001" customHeight="1">
      <c r="A13" s="293" t="s">
        <v>60</v>
      </c>
      <c r="B13" s="294"/>
      <c r="C13" s="294"/>
      <c r="D13" s="295"/>
      <c r="E13" s="20">
        <f>Q7</f>
        <v>3</v>
      </c>
      <c r="F13" s="21">
        <f>IF(T7="","",T7)</f>
        <v>0</v>
      </c>
      <c r="G13" s="92" t="str">
        <f t="shared" si="7"/>
        <v>●</v>
      </c>
      <c r="H13" s="23">
        <f>IF(R7="","",R7)</f>
        <v>5</v>
      </c>
      <c r="I13" s="24">
        <f>Q9</f>
        <v>10</v>
      </c>
      <c r="J13" s="21">
        <f>IF(T9="","",T9)</f>
        <v>1</v>
      </c>
      <c r="K13" s="92" t="str">
        <f t="shared" si="10"/>
        <v>●</v>
      </c>
      <c r="L13" s="23">
        <f>IF(R9="","",R9)</f>
        <v>2</v>
      </c>
      <c r="M13" s="24">
        <f>Q11</f>
        <v>16</v>
      </c>
      <c r="N13" s="32">
        <f>IF(T11="","",T11)</f>
        <v>0</v>
      </c>
      <c r="O13" s="94" t="str">
        <f t="shared" ref="O13:O24" si="14">IF(N13="","",IF(N13=P13,"△",IF(N13&gt;P13,"○","●")))</f>
        <v>●</v>
      </c>
      <c r="P13" s="23">
        <f>IF(R11="","",R11)</f>
        <v>5</v>
      </c>
      <c r="Q13" s="110"/>
      <c r="R13" s="111"/>
      <c r="S13" s="111"/>
      <c r="T13" s="126"/>
      <c r="U13" s="24">
        <v>22</v>
      </c>
      <c r="V13" s="25">
        <v>3</v>
      </c>
      <c r="W13" s="92" t="str">
        <f t="shared" si="2"/>
        <v>○</v>
      </c>
      <c r="X13" s="26">
        <v>1</v>
      </c>
      <c r="Y13" s="24">
        <v>23</v>
      </c>
      <c r="Z13" s="25">
        <v>2</v>
      </c>
      <c r="AA13" s="92" t="str">
        <f t="shared" si="3"/>
        <v>△</v>
      </c>
      <c r="AB13" s="26">
        <v>2</v>
      </c>
      <c r="AC13" s="24">
        <v>24</v>
      </c>
      <c r="AD13" s="25">
        <v>4</v>
      </c>
      <c r="AE13" s="92" t="str">
        <f t="shared" si="4"/>
        <v>○</v>
      </c>
      <c r="AF13" s="26">
        <v>3</v>
      </c>
      <c r="AG13" s="24">
        <v>25</v>
      </c>
      <c r="AH13" s="3">
        <v>0</v>
      </c>
      <c r="AI13" s="92" t="str">
        <f t="shared" si="5"/>
        <v>●</v>
      </c>
      <c r="AJ13" s="26">
        <v>3</v>
      </c>
      <c r="AK13" s="24">
        <v>26</v>
      </c>
      <c r="AL13" s="25">
        <v>3</v>
      </c>
      <c r="AM13" s="92" t="str">
        <f t="shared" si="6"/>
        <v>○</v>
      </c>
      <c r="AN13" s="26">
        <v>0</v>
      </c>
      <c r="AO13" s="49"/>
      <c r="AP13" s="47"/>
      <c r="AQ13" s="42"/>
      <c r="AR13" s="50"/>
      <c r="AS13" s="100">
        <f>IF(AND(BC13="",BE13="",BG13=""),"",SUM(BC13*3+BE13*0+BG13*1))</f>
        <v>20</v>
      </c>
      <c r="AT13" s="101"/>
      <c r="AU13" s="101">
        <f t="shared" ref="AU13" si="15">IF(AND(F13="",J13="",N13="",R13="",V13="",Z13="",AD13="",AH13="",AL13="",AP13="",F14="",J14="",N14="",R14="",V14="",Z14="",AD14="",AH14="",AL14="",AP14=""),"",SUM(F13,J13,N13,R13,V13,Z13,AD13,AH13,AL13,AP13,F14,J14,N14,R14,V14,Z14,AD14,AH14,AL14,AP14))</f>
        <v>29</v>
      </c>
      <c r="AV13" s="101"/>
      <c r="AW13" s="101">
        <f t="shared" ref="AW13" si="16">IF(AND(H13="",L13="",P13="",T13="",X13="",AB13="",AF13="",AJ13="",AN13="",AR13="",H14="",L14="",P14="",T14="",X14="",AB14="",AF14="",AJ14="",AN14="",AR14=""),"",SUM(H13,L13,P13,T13,X13,AB13,AF13,AJ13,AN13,AR13,H14,L14,P14,T14,X14,AB14,AF14,AJ14,AN14,AR14))</f>
        <v>40</v>
      </c>
      <c r="AX13" s="101"/>
      <c r="AY13" s="101">
        <f t="shared" ref="AY13" si="17">IF(AND(AU13="",AW13=""),"",(AU13-AW13))</f>
        <v>-11</v>
      </c>
      <c r="AZ13" s="104"/>
      <c r="BA13" s="328">
        <v>6</v>
      </c>
      <c r="BB13" s="170"/>
      <c r="BC13" s="100">
        <f>IF(AND(G13="",K13="",O13="",S13="",W13="",AA13="",AE13="",AI13="",AM13="",AQ13="",G14="",K14="",O14="",S14="",W14="",AA14="",AE14="",AI14="",AM14="",AQ14=""),"",COUNTIF(E13:AR14,"○"))</f>
        <v>6</v>
      </c>
      <c r="BD13" s="101"/>
      <c r="BE13" s="101">
        <f>IF(AND(G13="",K13="",O13="",S13="",W13="",AA13="",AE13="",AI13="",AM13="",AQ13="",G14="",K14="",O14="",S14="",W14="",AA14="",AE14="",AI14="",AM14="",AQ14=""),"",COUNTIF(E13:AR14,"●"))</f>
        <v>8</v>
      </c>
      <c r="BF13" s="101"/>
      <c r="BG13" s="101">
        <f>IF(AND(G13="",K13="",O13="",S13="",W13="",AA13="",AE13="",AI13="",AM13="",AQ13="",G14="",K14="",O14="",S14="",W14="",AA14="",AE14="",AI14="",AM14="",AQ14=""),"",COUNTIF(E13:AR14,"△"))</f>
        <v>2</v>
      </c>
      <c r="BH13" s="101"/>
      <c r="BI13" s="289">
        <f>IF(AND(G13="",K13="",O13="",S13="",W13="",AA13="",AE13="",AI13="",AM13="",AQ13="",G14="",K14="",O14="",S14="",W14="",AA14="",AE14="",AI14="",AM14="",AQ14=""),"",SUM(COUNTIF(E13:AR14,{"○","●","△"})))</f>
        <v>16</v>
      </c>
      <c r="BJ13" s="290"/>
      <c r="BL13" s="34"/>
    </row>
    <row r="14" spans="1:64" ht="20.100000000000001" customHeight="1">
      <c r="A14" s="296"/>
      <c r="B14" s="297"/>
      <c r="C14" s="297"/>
      <c r="D14" s="298"/>
      <c r="E14" s="29">
        <f>Q8</f>
        <v>39</v>
      </c>
      <c r="F14" s="30">
        <f>IF(T8="","",T8)</f>
        <v>0</v>
      </c>
      <c r="G14" s="93" t="str">
        <f t="shared" si="7"/>
        <v>●</v>
      </c>
      <c r="H14" s="31">
        <f>IF(R8="","",R8)</f>
        <v>2</v>
      </c>
      <c r="I14" s="14">
        <f>Q10</f>
        <v>46</v>
      </c>
      <c r="J14" s="30">
        <f>IF(T10="","",T10)</f>
        <v>2</v>
      </c>
      <c r="K14" s="93" t="str">
        <f t="shared" si="10"/>
        <v>○</v>
      </c>
      <c r="L14" s="31">
        <f>IF(R10="","",R10)</f>
        <v>1</v>
      </c>
      <c r="M14" s="14">
        <f>Q12</f>
        <v>52</v>
      </c>
      <c r="N14" s="30">
        <f>IF(T12="","",T12)</f>
        <v>1</v>
      </c>
      <c r="O14" s="93" t="str">
        <f t="shared" si="14"/>
        <v>●</v>
      </c>
      <c r="P14" s="31">
        <f>IF(R12="","",R12)</f>
        <v>5</v>
      </c>
      <c r="Q14" s="127"/>
      <c r="R14" s="128"/>
      <c r="S14" s="128"/>
      <c r="T14" s="129"/>
      <c r="U14" s="14">
        <v>58</v>
      </c>
      <c r="V14" s="15">
        <v>4</v>
      </c>
      <c r="W14" s="93" t="str">
        <f t="shared" si="2"/>
        <v>○</v>
      </c>
      <c r="X14" s="17">
        <v>0</v>
      </c>
      <c r="Y14" s="14">
        <v>59</v>
      </c>
      <c r="Z14" s="15">
        <v>1</v>
      </c>
      <c r="AA14" s="93" t="str">
        <f t="shared" si="3"/>
        <v>△</v>
      </c>
      <c r="AB14" s="17">
        <v>1</v>
      </c>
      <c r="AC14" s="14">
        <v>60</v>
      </c>
      <c r="AD14" s="15">
        <v>1</v>
      </c>
      <c r="AE14" s="93" t="str">
        <f t="shared" si="4"/>
        <v>●</v>
      </c>
      <c r="AF14" s="17">
        <v>3</v>
      </c>
      <c r="AG14" s="14">
        <v>61</v>
      </c>
      <c r="AH14" s="2">
        <v>0</v>
      </c>
      <c r="AI14" s="93" t="str">
        <f t="shared" si="5"/>
        <v>●</v>
      </c>
      <c r="AJ14" s="17">
        <v>7</v>
      </c>
      <c r="AK14" s="14">
        <v>62</v>
      </c>
      <c r="AL14" s="15">
        <v>7</v>
      </c>
      <c r="AM14" s="93" t="str">
        <f t="shared" si="6"/>
        <v>○</v>
      </c>
      <c r="AN14" s="17">
        <v>0</v>
      </c>
      <c r="AO14" s="58"/>
      <c r="AP14" s="56"/>
      <c r="AQ14" s="53"/>
      <c r="AR14" s="59"/>
      <c r="AS14" s="122"/>
      <c r="AT14" s="118"/>
      <c r="AU14" s="118"/>
      <c r="AV14" s="118"/>
      <c r="AW14" s="118"/>
      <c r="AX14" s="118"/>
      <c r="AY14" s="118"/>
      <c r="AZ14" s="123"/>
      <c r="BA14" s="329"/>
      <c r="BB14" s="174"/>
      <c r="BC14" s="122"/>
      <c r="BD14" s="118"/>
      <c r="BE14" s="118"/>
      <c r="BF14" s="118"/>
      <c r="BG14" s="118"/>
      <c r="BH14" s="118"/>
      <c r="BI14" s="291"/>
      <c r="BJ14" s="292"/>
    </row>
    <row r="15" spans="1:64" ht="20.100000000000001" customHeight="1">
      <c r="A15" s="293" t="s">
        <v>61</v>
      </c>
      <c r="B15" s="294"/>
      <c r="C15" s="294"/>
      <c r="D15" s="295"/>
      <c r="E15" s="20">
        <f>U7</f>
        <v>4</v>
      </c>
      <c r="F15" s="21">
        <f>IF(X7="","",X7)</f>
        <v>0</v>
      </c>
      <c r="G15" s="92" t="str">
        <f t="shared" si="7"/>
        <v>●</v>
      </c>
      <c r="H15" s="23">
        <f>IF(V7="","",V7)</f>
        <v>6</v>
      </c>
      <c r="I15" s="24">
        <f>U9</f>
        <v>11</v>
      </c>
      <c r="J15" s="21">
        <f>IF(X9="","",X9)</f>
        <v>1</v>
      </c>
      <c r="K15" s="92" t="str">
        <f t="shared" si="10"/>
        <v>●</v>
      </c>
      <c r="L15" s="23">
        <f>IF(V9="","",V9)</f>
        <v>3</v>
      </c>
      <c r="M15" s="24">
        <f>U11</f>
        <v>17</v>
      </c>
      <c r="N15" s="21">
        <f>IF(X11="","",X11)</f>
        <v>0</v>
      </c>
      <c r="O15" s="92" t="str">
        <f t="shared" si="14"/>
        <v>●</v>
      </c>
      <c r="P15" s="23">
        <f>IF(V11="","",V11)</f>
        <v>6</v>
      </c>
      <c r="Q15" s="24">
        <f>U13</f>
        <v>22</v>
      </c>
      <c r="R15" s="32">
        <f>IF(X13="","",X13)</f>
        <v>1</v>
      </c>
      <c r="S15" s="94" t="str">
        <f t="shared" ref="S15:S24" si="18">IF(R15="","",IF(R15=T15,"△",IF(R15&gt;T15,"○","●")))</f>
        <v>●</v>
      </c>
      <c r="T15" s="23">
        <f>IF(V13="","",V13)</f>
        <v>3</v>
      </c>
      <c r="U15" s="110"/>
      <c r="V15" s="111"/>
      <c r="W15" s="111"/>
      <c r="X15" s="126"/>
      <c r="Y15" s="24">
        <v>27</v>
      </c>
      <c r="Z15" s="25">
        <v>0</v>
      </c>
      <c r="AA15" s="92" t="str">
        <f t="shared" si="3"/>
        <v>●</v>
      </c>
      <c r="AB15" s="26">
        <v>3</v>
      </c>
      <c r="AC15" s="24">
        <v>28</v>
      </c>
      <c r="AD15" s="25">
        <v>0</v>
      </c>
      <c r="AE15" s="92" t="str">
        <f t="shared" si="4"/>
        <v>●</v>
      </c>
      <c r="AF15" s="26">
        <v>1</v>
      </c>
      <c r="AG15" s="24">
        <v>29</v>
      </c>
      <c r="AH15" s="3">
        <v>0</v>
      </c>
      <c r="AI15" s="92" t="str">
        <f t="shared" si="5"/>
        <v>●</v>
      </c>
      <c r="AJ15" s="26">
        <v>4</v>
      </c>
      <c r="AK15" s="24">
        <v>30</v>
      </c>
      <c r="AL15" s="25">
        <v>6</v>
      </c>
      <c r="AM15" s="92" t="str">
        <f t="shared" si="6"/>
        <v>○</v>
      </c>
      <c r="AN15" s="26">
        <v>0</v>
      </c>
      <c r="AO15" s="49"/>
      <c r="AP15" s="47"/>
      <c r="AQ15" s="42"/>
      <c r="AR15" s="50"/>
      <c r="AS15" s="100">
        <f>IF(AND(BC15="",BE15="",BG15=""),"",SUM(BC15*3+BE15*0+BG15*1))</f>
        <v>6</v>
      </c>
      <c r="AT15" s="101"/>
      <c r="AU15" s="101">
        <f t="shared" ref="AU15" si="19">IF(AND(F15="",J15="",N15="",R15="",V15="",Z15="",AD15="",AH15="",AL15="",AP15="",F16="",J16="",N16="",R16="",V16="",Z16="",AD16="",AH16="",AL16="",AP16=""),"",SUM(F15,J15,N15,R15,V15,Z15,AD15,AH15,AL15,AP15,F16,J16,N16,R16,V16,Z16,AD16,AH16,AL16,AP16))</f>
        <v>12</v>
      </c>
      <c r="AV15" s="101"/>
      <c r="AW15" s="101">
        <f t="shared" ref="AW15" si="20">IF(AND(H15="",L15="",P15="",T15="",X15="",AB15="",AF15="",AJ15="",AN15="",AR15="",H16="",L16="",P16="",T16="",X16="",AB16="",AF16="",AJ16="",AN16="",AR16=""),"",SUM(H15,L15,P15,T15,X15,AB15,AF15,AJ15,AN15,AR15,H16,L16,P16,T16,X16,AB16,AF16,AJ16,AN16,AR16))</f>
        <v>55</v>
      </c>
      <c r="AX15" s="101"/>
      <c r="AY15" s="101">
        <f t="shared" ref="AY15" si="21">IF(AND(AU15="",AW15=""),"",(AU15-AW15))</f>
        <v>-43</v>
      </c>
      <c r="AZ15" s="104"/>
      <c r="BA15" s="328">
        <v>8</v>
      </c>
      <c r="BB15" s="170"/>
      <c r="BC15" s="100">
        <f>IF(AND(G15="",K15="",O15="",S15="",W15="",AA15="",AE15="",AI15="",AM15="",AQ15="",G16="",K16="",O16="",S16="",W16="",AA16="",AE16="",AI16="",AM16="",AQ16=""),"",COUNTIF(E15:AR16,"○"))</f>
        <v>2</v>
      </c>
      <c r="BD15" s="101"/>
      <c r="BE15" s="101">
        <f>IF(AND(G15="",K15="",O15="",S15="",W15="",AA15="",AE15="",AI15="",AM15="",AQ15="",G16="",K16="",O16="",S16="",W16="",AA16="",AE16="",AI16="",AM16="",AQ16=""),"",COUNTIF(E15:AR16,"●"))</f>
        <v>14</v>
      </c>
      <c r="BF15" s="101"/>
      <c r="BG15" s="101">
        <f>IF(AND(G15="",K15="",O15="",S15="",W15="",AA15="",AE15="",AI15="",AM15="",AQ15="",G16="",K16="",O16="",S16="",W16="",AA16="",AE16="",AI16="",AM16="",AQ16=""),"",COUNTIF(E15:AR16,"△"))</f>
        <v>0</v>
      </c>
      <c r="BH15" s="101"/>
      <c r="BI15" s="289">
        <f>IF(AND(G15="",K15="",O15="",S15="",W15="",AA15="",AE15="",AI15="",AM15="",AQ15="",G16="",K16="",O16="",S16="",W16="",AA16="",AE16="",AI16="",AM16="",AQ16=""),"",SUM(COUNTIF(E15:AR16,{"○","●","△"})))</f>
        <v>16</v>
      </c>
      <c r="BJ15" s="290"/>
    </row>
    <row r="16" spans="1:64" ht="20.100000000000001" customHeight="1">
      <c r="A16" s="296"/>
      <c r="B16" s="297"/>
      <c r="C16" s="297"/>
      <c r="D16" s="298"/>
      <c r="E16" s="29">
        <f>U8</f>
        <v>40</v>
      </c>
      <c r="F16" s="30">
        <f>IF(X8="","",X8)</f>
        <v>1</v>
      </c>
      <c r="G16" s="93" t="str">
        <f t="shared" si="7"/>
        <v>●</v>
      </c>
      <c r="H16" s="31">
        <f>IF(V8="","",V8)</f>
        <v>4</v>
      </c>
      <c r="I16" s="14">
        <f>U10</f>
        <v>47</v>
      </c>
      <c r="J16" s="30">
        <f>IF(X10="","",X10)</f>
        <v>0</v>
      </c>
      <c r="K16" s="93" t="str">
        <f t="shared" si="10"/>
        <v>●</v>
      </c>
      <c r="L16" s="31">
        <f>IF(V10="","",V10)</f>
        <v>2</v>
      </c>
      <c r="M16" s="14">
        <f>U12</f>
        <v>53</v>
      </c>
      <c r="N16" s="30">
        <f>IF(X12="","",X12)</f>
        <v>0</v>
      </c>
      <c r="O16" s="93" t="str">
        <f t="shared" si="14"/>
        <v>●</v>
      </c>
      <c r="P16" s="31">
        <f>IF(V12="","",V12)</f>
        <v>4</v>
      </c>
      <c r="Q16" s="14">
        <f>U14</f>
        <v>58</v>
      </c>
      <c r="R16" s="30">
        <f>IF(X14="","",X14)</f>
        <v>0</v>
      </c>
      <c r="S16" s="93" t="str">
        <f t="shared" si="18"/>
        <v>●</v>
      </c>
      <c r="T16" s="31">
        <f>IF(V14="","",V14)</f>
        <v>4</v>
      </c>
      <c r="U16" s="127"/>
      <c r="V16" s="128"/>
      <c r="W16" s="128"/>
      <c r="X16" s="129"/>
      <c r="Y16" s="14">
        <v>63</v>
      </c>
      <c r="Z16" s="15">
        <v>0</v>
      </c>
      <c r="AA16" s="93" t="str">
        <f t="shared" si="3"/>
        <v>●</v>
      </c>
      <c r="AB16" s="17">
        <v>7</v>
      </c>
      <c r="AC16" s="14">
        <v>64</v>
      </c>
      <c r="AD16" s="15">
        <v>0</v>
      </c>
      <c r="AE16" s="93" t="str">
        <f t="shared" si="4"/>
        <v>●</v>
      </c>
      <c r="AF16" s="17">
        <v>1</v>
      </c>
      <c r="AG16" s="14">
        <v>65</v>
      </c>
      <c r="AH16" s="2">
        <v>0</v>
      </c>
      <c r="AI16" s="93" t="str">
        <f t="shared" si="5"/>
        <v>●</v>
      </c>
      <c r="AJ16" s="17">
        <v>7</v>
      </c>
      <c r="AK16" s="14">
        <v>66</v>
      </c>
      <c r="AL16" s="15">
        <v>3</v>
      </c>
      <c r="AM16" s="93" t="str">
        <f t="shared" si="6"/>
        <v>○</v>
      </c>
      <c r="AN16" s="17">
        <v>0</v>
      </c>
      <c r="AO16" s="58"/>
      <c r="AP16" s="56"/>
      <c r="AQ16" s="53"/>
      <c r="AR16" s="59"/>
      <c r="AS16" s="122"/>
      <c r="AT16" s="118"/>
      <c r="AU16" s="118"/>
      <c r="AV16" s="118"/>
      <c r="AW16" s="118"/>
      <c r="AX16" s="118"/>
      <c r="AY16" s="118"/>
      <c r="AZ16" s="123"/>
      <c r="BA16" s="329"/>
      <c r="BB16" s="174"/>
      <c r="BC16" s="122"/>
      <c r="BD16" s="118"/>
      <c r="BE16" s="118"/>
      <c r="BF16" s="118"/>
      <c r="BG16" s="118"/>
      <c r="BH16" s="118"/>
      <c r="BI16" s="291"/>
      <c r="BJ16" s="292"/>
    </row>
    <row r="17" spans="1:62" ht="20.100000000000001" customHeight="1">
      <c r="A17" s="293" t="s">
        <v>62</v>
      </c>
      <c r="B17" s="294"/>
      <c r="C17" s="294"/>
      <c r="D17" s="295"/>
      <c r="E17" s="20">
        <f>Y7</f>
        <v>5</v>
      </c>
      <c r="F17" s="21">
        <f>IF(AB7="","",AB7)</f>
        <v>1</v>
      </c>
      <c r="G17" s="92" t="str">
        <f t="shared" si="7"/>
        <v>●</v>
      </c>
      <c r="H17" s="23">
        <f>IF(Z7="","",Z7)</f>
        <v>2</v>
      </c>
      <c r="I17" s="24">
        <f>Y9</f>
        <v>12</v>
      </c>
      <c r="J17" s="21">
        <f>IF(AB9="","",AB9)</f>
        <v>5</v>
      </c>
      <c r="K17" s="92" t="str">
        <f t="shared" si="10"/>
        <v>○</v>
      </c>
      <c r="L17" s="23">
        <f>IF(Z9="","",Z9)</f>
        <v>1</v>
      </c>
      <c r="M17" s="24">
        <f>Y11</f>
        <v>18</v>
      </c>
      <c r="N17" s="21">
        <f>IF(AB11="","",AB11)</f>
        <v>1</v>
      </c>
      <c r="O17" s="92" t="str">
        <f t="shared" si="14"/>
        <v>●</v>
      </c>
      <c r="P17" s="23">
        <f>IF(Z11="","",Z11)</f>
        <v>4</v>
      </c>
      <c r="Q17" s="24">
        <f>Y13</f>
        <v>23</v>
      </c>
      <c r="R17" s="21">
        <f>IF(AB13="","",AB13)</f>
        <v>2</v>
      </c>
      <c r="S17" s="92" t="str">
        <f t="shared" si="18"/>
        <v>△</v>
      </c>
      <c r="T17" s="23">
        <f>IF(Z13="","",Z13)</f>
        <v>2</v>
      </c>
      <c r="U17" s="24">
        <f>Y15</f>
        <v>27</v>
      </c>
      <c r="V17" s="32">
        <f>IF(AB15="","",AB15)</f>
        <v>3</v>
      </c>
      <c r="W17" s="94" t="str">
        <f t="shared" ref="W17:W24" si="22">IF(V17="","",IF(V17=X17,"△",IF(V17&gt;X17,"○","●")))</f>
        <v>○</v>
      </c>
      <c r="X17" s="23">
        <f>IF(Z15="","",Z15)</f>
        <v>0</v>
      </c>
      <c r="Y17" s="110"/>
      <c r="Z17" s="111"/>
      <c r="AA17" s="111"/>
      <c r="AB17" s="126"/>
      <c r="AC17" s="24">
        <v>31</v>
      </c>
      <c r="AD17" s="25">
        <v>3</v>
      </c>
      <c r="AE17" s="92" t="str">
        <f t="shared" si="4"/>
        <v>○</v>
      </c>
      <c r="AF17" s="26">
        <v>0</v>
      </c>
      <c r="AG17" s="24">
        <v>32</v>
      </c>
      <c r="AH17" s="3">
        <v>0</v>
      </c>
      <c r="AI17" s="92" t="str">
        <f t="shared" si="5"/>
        <v>●</v>
      </c>
      <c r="AJ17" s="26">
        <v>2</v>
      </c>
      <c r="AK17" s="24">
        <v>33</v>
      </c>
      <c r="AL17" s="25">
        <v>11</v>
      </c>
      <c r="AM17" s="92" t="str">
        <f t="shared" si="6"/>
        <v>○</v>
      </c>
      <c r="AN17" s="26">
        <v>0</v>
      </c>
      <c r="AO17" s="49"/>
      <c r="AP17" s="47"/>
      <c r="AQ17" s="42"/>
      <c r="AR17" s="50"/>
      <c r="AS17" s="100">
        <f>IF(AND(BC17="",BE17="",BG17=""),"",SUM(BC17*3+BE17*0+BG17*1))</f>
        <v>25</v>
      </c>
      <c r="AT17" s="101"/>
      <c r="AU17" s="101">
        <f t="shared" ref="AU17" si="23">IF(AND(F17="",J17="",N17="",R17="",V17="",Z17="",AD17="",AH17="",AL17="",AP17="",F18="",J18="",N18="",R18="",V18="",Z18="",AD18="",AH18="",AL18="",AP18=""),"",SUM(F17,J17,N17,R17,V17,Z17,AD17,AH17,AL17,AP17,F18,J18,N18,R18,V18,Z18,AD18,AH18,AL18,AP18))</f>
        <v>50</v>
      </c>
      <c r="AV17" s="101"/>
      <c r="AW17" s="101">
        <f t="shared" ref="AW17" si="24">IF(AND(H17="",L17="",P17="",T17="",X17="",AB17="",AF17="",AJ17="",AN17="",AR17="",H18="",L18="",P18="",T18="",X18="",AB18="",AF18="",AJ18="",AN18="",AR18=""),"",SUM(H17,L17,P17,T17,X17,AB17,AF17,AJ17,AN17,AR17,H18,L18,P18,T18,X18,AB18,AF18,AJ18,AN18,AR18))</f>
        <v>20</v>
      </c>
      <c r="AX17" s="101"/>
      <c r="AY17" s="101">
        <f t="shared" ref="AY17" si="25">IF(AND(AU17="",AW17=""),"",(AU17-AW17))</f>
        <v>30</v>
      </c>
      <c r="AZ17" s="104"/>
      <c r="BA17" s="328">
        <v>4</v>
      </c>
      <c r="BB17" s="170"/>
      <c r="BC17" s="100">
        <f>IF(AND(G17="",K17="",O17="",S17="",W17="",AA17="",AE17="",AI17="",AM17="",AQ17="",G18="",K18="",O18="",S18="",W18="",AA18="",AE18="",AI18="",AM18="",AQ18=""),"",COUNTIF(E17:AR18,"○"))</f>
        <v>7</v>
      </c>
      <c r="BD17" s="101"/>
      <c r="BE17" s="101">
        <f>IF(AND(G17="",K17="",O17="",S17="",W17="",AA17="",AE17="",AI17="",AM17="",AQ17="",G18="",K18="",O18="",S18="",W18="",AA18="",AE18="",AI18="",AM18="",AQ18=""),"",COUNTIF(E17:AR18,"●"))</f>
        <v>5</v>
      </c>
      <c r="BF17" s="101"/>
      <c r="BG17" s="101">
        <f>IF(AND(G17="",K17="",O17="",S17="",W17="",AA17="",AE17="",AI17="",AM17="",AQ17="",G18="",K18="",O18="",S18="",W18="",AA18="",AE18="",AI18="",AM18="",AQ18=""),"",COUNTIF(E17:AR18,"△"))</f>
        <v>4</v>
      </c>
      <c r="BH17" s="101"/>
      <c r="BI17" s="289">
        <f>IF(AND(G17="",K17="",O17="",S17="",W17="",AA17="",AE17="",AI17="",AM17="",AQ17="",G18="",K18="",O18="",S18="",W18="",AA18="",AE18="",AI18="",AM18="",AQ18=""),"",SUM(COUNTIF(E17:AR18,{"○","●","△"})))</f>
        <v>16</v>
      </c>
      <c r="BJ17" s="290"/>
    </row>
    <row r="18" spans="1:62" ht="20.100000000000001" customHeight="1">
      <c r="A18" s="296"/>
      <c r="B18" s="297"/>
      <c r="C18" s="297"/>
      <c r="D18" s="298"/>
      <c r="E18" s="29">
        <f>Y8</f>
        <v>41</v>
      </c>
      <c r="F18" s="30">
        <f>IF(AB8="","",AB8)</f>
        <v>0</v>
      </c>
      <c r="G18" s="93" t="str">
        <f t="shared" si="7"/>
        <v>●</v>
      </c>
      <c r="H18" s="31">
        <f>IF(Z8="","",Z8)</f>
        <v>1</v>
      </c>
      <c r="I18" s="14">
        <f>Y10</f>
        <v>48</v>
      </c>
      <c r="J18" s="30">
        <f>IF(AB10="","",AB10)</f>
        <v>2</v>
      </c>
      <c r="K18" s="93" t="str">
        <f t="shared" si="10"/>
        <v>△</v>
      </c>
      <c r="L18" s="31">
        <f>IF(Z10="","",Z10)</f>
        <v>2</v>
      </c>
      <c r="M18" s="14">
        <f>Y12</f>
        <v>54</v>
      </c>
      <c r="N18" s="30">
        <f>IF(AB12="","",AB12)</f>
        <v>0</v>
      </c>
      <c r="O18" s="93" t="str">
        <f t="shared" si="14"/>
        <v>●</v>
      </c>
      <c r="P18" s="31">
        <f>IF(Z12="","",Z12)</f>
        <v>2</v>
      </c>
      <c r="Q18" s="14">
        <f>Y14</f>
        <v>59</v>
      </c>
      <c r="R18" s="30">
        <f>IF(AB14="","",AB14)</f>
        <v>1</v>
      </c>
      <c r="S18" s="93" t="str">
        <f t="shared" si="18"/>
        <v>△</v>
      </c>
      <c r="T18" s="31">
        <f>IF(Z14="","",Z14)</f>
        <v>1</v>
      </c>
      <c r="U18" s="14">
        <f>Y16</f>
        <v>63</v>
      </c>
      <c r="V18" s="30">
        <f>IF(AB16="","",AB16)</f>
        <v>7</v>
      </c>
      <c r="W18" s="93" t="str">
        <f t="shared" si="22"/>
        <v>○</v>
      </c>
      <c r="X18" s="31">
        <f>IF(Z16="","",Z16)</f>
        <v>0</v>
      </c>
      <c r="Y18" s="127"/>
      <c r="Z18" s="128"/>
      <c r="AA18" s="128"/>
      <c r="AB18" s="129"/>
      <c r="AC18" s="14">
        <v>67</v>
      </c>
      <c r="AD18" s="15">
        <v>2</v>
      </c>
      <c r="AE18" s="93" t="str">
        <f t="shared" si="4"/>
        <v>△</v>
      </c>
      <c r="AF18" s="17">
        <v>2</v>
      </c>
      <c r="AG18" s="14">
        <v>68</v>
      </c>
      <c r="AH18" s="2">
        <v>5</v>
      </c>
      <c r="AI18" s="93" t="str">
        <f t="shared" si="5"/>
        <v>○</v>
      </c>
      <c r="AJ18" s="17">
        <v>1</v>
      </c>
      <c r="AK18" s="14">
        <v>69</v>
      </c>
      <c r="AL18" s="15">
        <v>7</v>
      </c>
      <c r="AM18" s="93" t="str">
        <f t="shared" si="6"/>
        <v>○</v>
      </c>
      <c r="AN18" s="17">
        <v>0</v>
      </c>
      <c r="AO18" s="58"/>
      <c r="AP18" s="56"/>
      <c r="AQ18" s="53"/>
      <c r="AR18" s="59"/>
      <c r="AS18" s="122"/>
      <c r="AT18" s="118"/>
      <c r="AU18" s="118"/>
      <c r="AV18" s="118"/>
      <c r="AW18" s="118"/>
      <c r="AX18" s="118"/>
      <c r="AY18" s="118"/>
      <c r="AZ18" s="123"/>
      <c r="BA18" s="329"/>
      <c r="BB18" s="174"/>
      <c r="BC18" s="122"/>
      <c r="BD18" s="118"/>
      <c r="BE18" s="118"/>
      <c r="BF18" s="118"/>
      <c r="BG18" s="118"/>
      <c r="BH18" s="118"/>
      <c r="BI18" s="291"/>
      <c r="BJ18" s="292"/>
    </row>
    <row r="19" spans="1:62" ht="20.100000000000001" customHeight="1">
      <c r="A19" s="293" t="s">
        <v>63</v>
      </c>
      <c r="B19" s="294"/>
      <c r="C19" s="294"/>
      <c r="D19" s="295"/>
      <c r="E19" s="20">
        <f>AC7</f>
        <v>6</v>
      </c>
      <c r="F19" s="21">
        <f>IF(AF7="","",AF7)</f>
        <v>0</v>
      </c>
      <c r="G19" s="92" t="str">
        <f t="shared" si="7"/>
        <v>●</v>
      </c>
      <c r="H19" s="23">
        <f>IF(AD7="","",AD7)</f>
        <v>6</v>
      </c>
      <c r="I19" s="24">
        <f>AC9</f>
        <v>13</v>
      </c>
      <c r="J19" s="21">
        <f>IF(AF9="","",AF9)</f>
        <v>3</v>
      </c>
      <c r="K19" s="92" t="str">
        <f t="shared" si="10"/>
        <v>○</v>
      </c>
      <c r="L19" s="23">
        <f>IF(AD9="","",AD9)</f>
        <v>1</v>
      </c>
      <c r="M19" s="24">
        <f>AC11</f>
        <v>19</v>
      </c>
      <c r="N19" s="21">
        <f>IF(AF11="","",AF11)</f>
        <v>3</v>
      </c>
      <c r="O19" s="92" t="str">
        <f t="shared" si="14"/>
        <v>●</v>
      </c>
      <c r="P19" s="23">
        <f>IF(AD11="","",AD11)</f>
        <v>4</v>
      </c>
      <c r="Q19" s="24">
        <f>AC13</f>
        <v>24</v>
      </c>
      <c r="R19" s="21">
        <f>IF(AF13="","",AF13)</f>
        <v>3</v>
      </c>
      <c r="S19" s="92" t="str">
        <f t="shared" si="18"/>
        <v>●</v>
      </c>
      <c r="T19" s="23">
        <f>IF(AD13="","",AD13)</f>
        <v>4</v>
      </c>
      <c r="U19" s="24">
        <f>AC15</f>
        <v>28</v>
      </c>
      <c r="V19" s="21">
        <f>IF(AF15="","",AF15)</f>
        <v>1</v>
      </c>
      <c r="W19" s="92" t="str">
        <f t="shared" si="22"/>
        <v>○</v>
      </c>
      <c r="X19" s="23">
        <f>IF(AD15="","",AD15)</f>
        <v>0</v>
      </c>
      <c r="Y19" s="24">
        <f>AC17</f>
        <v>31</v>
      </c>
      <c r="Z19" s="32">
        <f>IF(AF17="","",AF17)</f>
        <v>0</v>
      </c>
      <c r="AA19" s="94" t="str">
        <f t="shared" ref="AA19:AA24" si="26">IF(Z19="","",IF(Z19=AB19,"△",IF(Z19&gt;AB19,"○","●")))</f>
        <v>●</v>
      </c>
      <c r="AB19" s="23">
        <f>IF(AD17="","",AD17)</f>
        <v>3</v>
      </c>
      <c r="AC19" s="110"/>
      <c r="AD19" s="111"/>
      <c r="AE19" s="111"/>
      <c r="AF19" s="126"/>
      <c r="AG19" s="24">
        <v>34</v>
      </c>
      <c r="AH19" s="3">
        <v>2</v>
      </c>
      <c r="AI19" s="92" t="str">
        <f t="shared" si="5"/>
        <v>●</v>
      </c>
      <c r="AJ19" s="26">
        <v>6</v>
      </c>
      <c r="AK19" s="24">
        <v>35</v>
      </c>
      <c r="AL19" s="25">
        <v>10</v>
      </c>
      <c r="AM19" s="92" t="str">
        <f t="shared" si="6"/>
        <v>○</v>
      </c>
      <c r="AN19" s="26">
        <v>0</v>
      </c>
      <c r="AO19" s="49"/>
      <c r="AP19" s="47"/>
      <c r="AQ19" s="42"/>
      <c r="AR19" s="50"/>
      <c r="AS19" s="100">
        <f>IF(AND(BC19="",BE19="",BG19=""),"",SUM(BC19*3+BE19*0+BG19*1))</f>
        <v>19</v>
      </c>
      <c r="AT19" s="101"/>
      <c r="AU19" s="101">
        <f t="shared" ref="AU19" si="27">IF(AND(F19="",J19="",N19="",R19="",V19="",Z19="",AD19="",AH19="",AL19="",AP19="",F20="",J20="",N20="",R20="",V20="",Z20="",AD20="",AH20="",AL20="",AP20=""),"",SUM(F19,J19,N19,R19,V19,Z19,AD19,AH19,AL19,AP19,F20,J20,N20,R20,V20,Z20,AD20,AH20,AL20,AP20))</f>
        <v>33</v>
      </c>
      <c r="AV19" s="101"/>
      <c r="AW19" s="101">
        <f t="shared" ref="AW19" si="28">IF(AND(H19="",L19="",P19="",T19="",X19="",AB19="",AF19="",AJ19="",AN19="",AR19="",H20="",L20="",P20="",T20="",X20="",AB20="",AF20="",AJ20="",AN20="",AR20=""),"",SUM(H19,L19,P19,T19,X19,AB19,AF19,AJ19,AN19,AR19,H20,L20,P20,T20,X20,AB20,AF20,AJ20,AN20,AR20))</f>
        <v>41</v>
      </c>
      <c r="AX19" s="101"/>
      <c r="AY19" s="101">
        <f t="shared" ref="AY19" si="29">IF(AND(AU19="",AW19=""),"",(AU19-AW19))</f>
        <v>-8</v>
      </c>
      <c r="AZ19" s="104"/>
      <c r="BA19" s="328">
        <v>7</v>
      </c>
      <c r="BB19" s="170"/>
      <c r="BC19" s="100">
        <f>IF(AND(G19="",K19="",O19="",S19="",W19="",AA19="",AE19="",AI19="",AM19="",AQ19="",G20="",K20="",O20="",S20="",W20="",AA20="",AE20="",AI20="",AM20="",AQ20=""),"",COUNTIF(E19:AR20,"○"))</f>
        <v>6</v>
      </c>
      <c r="BD19" s="101"/>
      <c r="BE19" s="101">
        <f>IF(AND(G19="",K19="",O19="",S19="",W19="",AA19="",AE19="",AI19="",AM19="",AQ19="",G20="",K20="",O20="",S20="",W20="",AA20="",AE20="",AI20="",AM20="",AQ20=""),"",COUNTIF(E19:AR20,"●"))</f>
        <v>9</v>
      </c>
      <c r="BF19" s="101"/>
      <c r="BG19" s="101">
        <f>IF(AND(G19="",K19="",O19="",S19="",W19="",AA19="",AE19="",AI19="",AM19="",AQ19="",G20="",K20="",O20="",S20="",W20="",AA20="",AE20="",AI20="",AM20="",AQ20=""),"",COUNTIF(E19:AR20,"△"))</f>
        <v>1</v>
      </c>
      <c r="BH19" s="101"/>
      <c r="BI19" s="289">
        <f>IF(AND(G19="",K19="",O19="",S19="",W19="",AA19="",AE19="",AI19="",AM19="",AQ19="",G20="",K20="",O20="",S20="",W20="",AA20="",AE20="",AI20="",AM20="",AQ20=""),"",SUM(COUNTIF(E19:AR20,{"○","●","△"})))</f>
        <v>16</v>
      </c>
      <c r="BJ19" s="290"/>
    </row>
    <row r="20" spans="1:62" ht="20.100000000000001" customHeight="1">
      <c r="A20" s="296"/>
      <c r="B20" s="297"/>
      <c r="C20" s="297"/>
      <c r="D20" s="298"/>
      <c r="E20" s="29">
        <f>AC8</f>
        <v>42</v>
      </c>
      <c r="F20" s="30">
        <f>IF(AF8="","",AF8)</f>
        <v>1</v>
      </c>
      <c r="G20" s="93" t="str">
        <f t="shared" si="7"/>
        <v>●</v>
      </c>
      <c r="H20" s="31">
        <f>IF(AD8="","",AD8)</f>
        <v>2</v>
      </c>
      <c r="I20" s="14">
        <f>AC10</f>
        <v>49</v>
      </c>
      <c r="J20" s="30">
        <f>IF(AF10="","",AF10)</f>
        <v>0</v>
      </c>
      <c r="K20" s="93" t="str">
        <f t="shared" si="10"/>
        <v>●</v>
      </c>
      <c r="L20" s="31">
        <f>IF(AD10="","",AD10)</f>
        <v>3</v>
      </c>
      <c r="M20" s="14">
        <f>AC12</f>
        <v>55</v>
      </c>
      <c r="N20" s="30">
        <f>IF(AF12="","",AF12)</f>
        <v>0</v>
      </c>
      <c r="O20" s="93" t="str">
        <f t="shared" si="14"/>
        <v>●</v>
      </c>
      <c r="P20" s="31">
        <f>IF(AD12="","",AD12)</f>
        <v>5</v>
      </c>
      <c r="Q20" s="14">
        <f>AC14</f>
        <v>60</v>
      </c>
      <c r="R20" s="30">
        <f>IF(AF14="","",AF14)</f>
        <v>3</v>
      </c>
      <c r="S20" s="93" t="str">
        <f t="shared" si="18"/>
        <v>○</v>
      </c>
      <c r="T20" s="31">
        <f>IF(AD14="","",AD14)</f>
        <v>1</v>
      </c>
      <c r="U20" s="14">
        <f>AC16</f>
        <v>64</v>
      </c>
      <c r="V20" s="30">
        <f>IF(AF16="","",AF16)</f>
        <v>1</v>
      </c>
      <c r="W20" s="93" t="str">
        <f t="shared" si="22"/>
        <v>○</v>
      </c>
      <c r="X20" s="31">
        <f>IF(AD16="","",AD16)</f>
        <v>0</v>
      </c>
      <c r="Y20" s="14">
        <f>AC18</f>
        <v>67</v>
      </c>
      <c r="Z20" s="30">
        <f>IF(AF18="","",AF18)</f>
        <v>2</v>
      </c>
      <c r="AA20" s="93" t="str">
        <f t="shared" si="26"/>
        <v>△</v>
      </c>
      <c r="AB20" s="31">
        <f>IF(AD18="","",AD18)</f>
        <v>2</v>
      </c>
      <c r="AC20" s="127"/>
      <c r="AD20" s="128"/>
      <c r="AE20" s="128"/>
      <c r="AF20" s="129"/>
      <c r="AG20" s="14">
        <v>70</v>
      </c>
      <c r="AH20" s="2">
        <v>0</v>
      </c>
      <c r="AI20" s="93" t="str">
        <f t="shared" si="5"/>
        <v>●</v>
      </c>
      <c r="AJ20" s="17">
        <v>4</v>
      </c>
      <c r="AK20" s="14">
        <v>71</v>
      </c>
      <c r="AL20" s="15">
        <v>4</v>
      </c>
      <c r="AM20" s="93" t="str">
        <f t="shared" si="6"/>
        <v>○</v>
      </c>
      <c r="AN20" s="17">
        <v>0</v>
      </c>
      <c r="AO20" s="58"/>
      <c r="AP20" s="56"/>
      <c r="AQ20" s="53"/>
      <c r="AR20" s="59"/>
      <c r="AS20" s="122"/>
      <c r="AT20" s="118"/>
      <c r="AU20" s="118"/>
      <c r="AV20" s="118"/>
      <c r="AW20" s="118"/>
      <c r="AX20" s="118"/>
      <c r="AY20" s="118"/>
      <c r="AZ20" s="123"/>
      <c r="BA20" s="329"/>
      <c r="BB20" s="174"/>
      <c r="BC20" s="122"/>
      <c r="BD20" s="118"/>
      <c r="BE20" s="118"/>
      <c r="BF20" s="118"/>
      <c r="BG20" s="118"/>
      <c r="BH20" s="118"/>
      <c r="BI20" s="291"/>
      <c r="BJ20" s="292"/>
    </row>
    <row r="21" spans="1:62" ht="20.100000000000001" customHeight="1">
      <c r="A21" s="293" t="s">
        <v>64</v>
      </c>
      <c r="B21" s="294"/>
      <c r="C21" s="294"/>
      <c r="D21" s="295"/>
      <c r="E21" s="20">
        <f>AG7</f>
        <v>7</v>
      </c>
      <c r="F21" s="21">
        <f>IF(AJ7="","",AJ7)</f>
        <v>3</v>
      </c>
      <c r="G21" s="92" t="str">
        <f t="shared" si="7"/>
        <v>△</v>
      </c>
      <c r="H21" s="23">
        <f>IF(AH7="","",AH7)</f>
        <v>3</v>
      </c>
      <c r="I21" s="24">
        <f>AG9</f>
        <v>14</v>
      </c>
      <c r="J21" s="21">
        <f>IF(AJ9="","",AJ9)</f>
        <v>1</v>
      </c>
      <c r="K21" s="92" t="str">
        <f t="shared" si="10"/>
        <v>○</v>
      </c>
      <c r="L21" s="23">
        <f>IF(AH9="","",AH9)</f>
        <v>0</v>
      </c>
      <c r="M21" s="24">
        <f>AG11</f>
        <v>20</v>
      </c>
      <c r="N21" s="21">
        <f>IF(AJ11="","",AJ11)</f>
        <v>1</v>
      </c>
      <c r="O21" s="92" t="str">
        <f t="shared" si="14"/>
        <v>○</v>
      </c>
      <c r="P21" s="23">
        <f>IF(AH11="","",AH11)</f>
        <v>0</v>
      </c>
      <c r="Q21" s="24">
        <f>AG13</f>
        <v>25</v>
      </c>
      <c r="R21" s="21">
        <f>IF(AJ13="","",AJ13)</f>
        <v>3</v>
      </c>
      <c r="S21" s="92" t="str">
        <f t="shared" si="18"/>
        <v>○</v>
      </c>
      <c r="T21" s="23">
        <f>IF(AH13="","",AH13)</f>
        <v>0</v>
      </c>
      <c r="U21" s="24">
        <f>AG15</f>
        <v>29</v>
      </c>
      <c r="V21" s="21">
        <f>IF(AJ15="","",AJ15)</f>
        <v>4</v>
      </c>
      <c r="W21" s="92" t="str">
        <f t="shared" si="22"/>
        <v>○</v>
      </c>
      <c r="X21" s="23">
        <f>IF(AH15="","",AH15)</f>
        <v>0</v>
      </c>
      <c r="Y21" s="24">
        <f>AG17</f>
        <v>32</v>
      </c>
      <c r="Z21" s="21">
        <f>IF(AJ17="","",AJ17)</f>
        <v>2</v>
      </c>
      <c r="AA21" s="92" t="str">
        <f t="shared" si="26"/>
        <v>○</v>
      </c>
      <c r="AB21" s="23">
        <f>IF(AH17="","",AH17)</f>
        <v>0</v>
      </c>
      <c r="AC21" s="24">
        <f>AG19</f>
        <v>34</v>
      </c>
      <c r="AD21" s="32">
        <f>IF(AJ19="","",AJ19)</f>
        <v>6</v>
      </c>
      <c r="AE21" s="94" t="str">
        <f t="shared" ref="AE21:AE24" si="30">IF(AD21="","",IF(AD21=AF21,"△",IF(AD21&gt;AF21,"○","●")))</f>
        <v>○</v>
      </c>
      <c r="AF21" s="23">
        <f>IF(AH19="","",AH19)</f>
        <v>2</v>
      </c>
      <c r="AG21" s="110"/>
      <c r="AH21" s="111"/>
      <c r="AI21" s="111"/>
      <c r="AJ21" s="126"/>
      <c r="AK21" s="24">
        <v>36</v>
      </c>
      <c r="AL21" s="25">
        <v>16</v>
      </c>
      <c r="AM21" s="92" t="str">
        <f t="shared" si="6"/>
        <v>○</v>
      </c>
      <c r="AN21" s="26">
        <v>0</v>
      </c>
      <c r="AO21" s="49"/>
      <c r="AP21" s="47"/>
      <c r="AQ21" s="42"/>
      <c r="AR21" s="50"/>
      <c r="AS21" s="100">
        <f>IF(AND(BC21="",BE21="",BG21=""),"",SUM(BC21*3+BE21*0+BG21*1))</f>
        <v>37</v>
      </c>
      <c r="AT21" s="101"/>
      <c r="AU21" s="101">
        <f t="shared" ref="AU21" si="31">IF(AND(F21="",J21="",N21="",R21="",V21="",Z21="",AD21="",AH21="",AL21="",AP21="",F22="",J22="",N22="",R22="",V22="",Z22="",AD22="",AH22="",AL22="",AP22=""),"",SUM(F21,J21,N21,R21,V21,Z21,AD21,AH21,AL21,AP21,F22,J22,N22,R22,V22,Z22,AD22,AH22,AL22,AP22))</f>
        <v>62</v>
      </c>
      <c r="AV21" s="101"/>
      <c r="AW21" s="101">
        <f t="shared" ref="AW21" si="32">IF(AND(H21="",L21="",P21="",T21="",X21="",AB21="",AF21="",AJ21="",AN21="",AR21="",H22="",L22="",P22="",T22="",X22="",AB22="",AF22="",AJ22="",AN22="",AR22=""),"",SUM(H21,L21,P21,T21,X21,AB21,AF21,AJ21,AN21,AR21,H22,L22,P22,T22,X22,AB22,AF22,AJ22,AN22,AR22))</f>
        <v>12</v>
      </c>
      <c r="AX21" s="101"/>
      <c r="AY21" s="101">
        <f t="shared" ref="AY21" si="33">IF(AND(AU21="",AW21=""),"",(AU21-AW21))</f>
        <v>50</v>
      </c>
      <c r="AZ21" s="104"/>
      <c r="BA21" s="328">
        <v>3</v>
      </c>
      <c r="BB21" s="170"/>
      <c r="BC21" s="100">
        <f>IF(AND(G21="",K21="",O21="",S21="",W21="",AA21="",AE21="",AI21="",AM21="",AQ21="",G22="",K22="",O22="",S22="",W22="",AA22="",AE22="",AI22="",AM22="",AQ22=""),"",COUNTIF(E21:AR22,"○"))</f>
        <v>12</v>
      </c>
      <c r="BD21" s="101"/>
      <c r="BE21" s="101">
        <f>IF(AND(G21="",K21="",O21="",S21="",W21="",AA21="",AE21="",AI21="",AM21="",AQ21="",G22="",K22="",O22="",S22="",W22="",AA22="",AE22="",AI22="",AM22="",AQ22=""),"",COUNTIF(E21:AR22,"●"))</f>
        <v>3</v>
      </c>
      <c r="BF21" s="101"/>
      <c r="BG21" s="101">
        <f>IF(AND(G21="",K21="",O21="",S21="",W21="",AA21="",AE21="",AI21="",AM21="",AQ21="",G22="",K22="",O22="",S22="",W22="",AA22="",AE22="",AI22="",AM22="",AQ22=""),"",COUNTIF(E21:AR22,"△"))</f>
        <v>1</v>
      </c>
      <c r="BH21" s="101"/>
      <c r="BI21" s="289">
        <f>IF(AND(G21="",K21="",O21="",S21="",W21="",AA21="",AE21="",AI21="",AM21="",AQ21="",G22="",K22="",O22="",S22="",W22="",AA22="",AE22="",AI22="",AM22="",AQ22=""),"",SUM(COUNTIF(E21:AR22,{"○","●","△"})))</f>
        <v>16</v>
      </c>
      <c r="BJ21" s="290"/>
    </row>
    <row r="22" spans="1:62" ht="20.100000000000001" customHeight="1">
      <c r="A22" s="296"/>
      <c r="B22" s="297"/>
      <c r="C22" s="297"/>
      <c r="D22" s="298"/>
      <c r="E22" s="29">
        <f>AG8</f>
        <v>43</v>
      </c>
      <c r="F22" s="30">
        <f>IF(AJ8="","",AJ8)</f>
        <v>2</v>
      </c>
      <c r="G22" s="93" t="str">
        <f t="shared" si="7"/>
        <v>○</v>
      </c>
      <c r="H22" s="31">
        <f>IF(AH8="","",AH8)</f>
        <v>0</v>
      </c>
      <c r="I22" s="14">
        <f>AG10</f>
        <v>50</v>
      </c>
      <c r="J22" s="30">
        <f>IF(AJ10="","",AJ10)</f>
        <v>0</v>
      </c>
      <c r="K22" s="93" t="str">
        <f t="shared" si="10"/>
        <v>●</v>
      </c>
      <c r="L22" s="31">
        <f>IF(AH10="","",AH10)</f>
        <v>1</v>
      </c>
      <c r="M22" s="14">
        <f>AG12</f>
        <v>56</v>
      </c>
      <c r="N22" s="30">
        <f>IF(AJ12="","",AJ12)</f>
        <v>0</v>
      </c>
      <c r="O22" s="93" t="str">
        <f t="shared" si="14"/>
        <v>●</v>
      </c>
      <c r="P22" s="31">
        <f>IF(AH12="","",AH12)</f>
        <v>1</v>
      </c>
      <c r="Q22" s="14">
        <f>AG14</f>
        <v>61</v>
      </c>
      <c r="R22" s="30">
        <f>IF(AJ14="","",AJ14)</f>
        <v>7</v>
      </c>
      <c r="S22" s="93" t="str">
        <f t="shared" si="18"/>
        <v>○</v>
      </c>
      <c r="T22" s="31">
        <f>IF(AH14="","",AH14)</f>
        <v>0</v>
      </c>
      <c r="U22" s="14">
        <f>AG16</f>
        <v>65</v>
      </c>
      <c r="V22" s="30">
        <f>IF(AJ16="","",AJ16)</f>
        <v>7</v>
      </c>
      <c r="W22" s="93" t="str">
        <f t="shared" si="22"/>
        <v>○</v>
      </c>
      <c r="X22" s="31">
        <f>IF(AH16="","",AH16)</f>
        <v>0</v>
      </c>
      <c r="Y22" s="14">
        <f>AG18</f>
        <v>68</v>
      </c>
      <c r="Z22" s="30">
        <f>IF(AJ18="","",AJ18)</f>
        <v>1</v>
      </c>
      <c r="AA22" s="93" t="str">
        <f t="shared" si="26"/>
        <v>●</v>
      </c>
      <c r="AB22" s="31">
        <f>IF(AH18="","",AH18)</f>
        <v>5</v>
      </c>
      <c r="AC22" s="14">
        <f>AG20</f>
        <v>70</v>
      </c>
      <c r="AD22" s="30">
        <f>IF(AJ20="","",AJ20)</f>
        <v>4</v>
      </c>
      <c r="AE22" s="93" t="str">
        <f t="shared" si="30"/>
        <v>○</v>
      </c>
      <c r="AF22" s="31">
        <f>IF(AH20="","",AH20)</f>
        <v>0</v>
      </c>
      <c r="AG22" s="127"/>
      <c r="AH22" s="128"/>
      <c r="AI22" s="128"/>
      <c r="AJ22" s="129"/>
      <c r="AK22" s="14">
        <v>72</v>
      </c>
      <c r="AL22" s="15">
        <v>5</v>
      </c>
      <c r="AM22" s="93" t="str">
        <f t="shared" si="6"/>
        <v>○</v>
      </c>
      <c r="AN22" s="17">
        <v>0</v>
      </c>
      <c r="AO22" s="58"/>
      <c r="AP22" s="56"/>
      <c r="AQ22" s="53"/>
      <c r="AR22" s="59"/>
      <c r="AS22" s="122"/>
      <c r="AT22" s="118"/>
      <c r="AU22" s="118"/>
      <c r="AV22" s="118"/>
      <c r="AW22" s="118"/>
      <c r="AX22" s="118"/>
      <c r="AY22" s="118"/>
      <c r="AZ22" s="123"/>
      <c r="BA22" s="329"/>
      <c r="BB22" s="174"/>
      <c r="BC22" s="122"/>
      <c r="BD22" s="118"/>
      <c r="BE22" s="118"/>
      <c r="BF22" s="118"/>
      <c r="BG22" s="118"/>
      <c r="BH22" s="118"/>
      <c r="BI22" s="291"/>
      <c r="BJ22" s="292"/>
    </row>
    <row r="23" spans="1:62" ht="20.100000000000001" customHeight="1">
      <c r="A23" s="293" t="s">
        <v>65</v>
      </c>
      <c r="B23" s="294"/>
      <c r="C23" s="294"/>
      <c r="D23" s="295"/>
      <c r="E23" s="20">
        <f>AK7</f>
        <v>8</v>
      </c>
      <c r="F23" s="21">
        <f>IF(AN7="","",AN7)</f>
        <v>0</v>
      </c>
      <c r="G23" s="92" t="str">
        <f t="shared" si="7"/>
        <v>●</v>
      </c>
      <c r="H23" s="23">
        <f>IF(AL7="","",AL7)</f>
        <v>13</v>
      </c>
      <c r="I23" s="24">
        <f>AK9</f>
        <v>15</v>
      </c>
      <c r="J23" s="21">
        <f>IF(AN9="","",AN9)</f>
        <v>0</v>
      </c>
      <c r="K23" s="92" t="str">
        <f t="shared" si="10"/>
        <v>●</v>
      </c>
      <c r="L23" s="23">
        <f>IF(AL9="","",AL9)</f>
        <v>8</v>
      </c>
      <c r="M23" s="24">
        <f>AK11</f>
        <v>21</v>
      </c>
      <c r="N23" s="21">
        <f>IF(AN11="","",AN11)</f>
        <v>0</v>
      </c>
      <c r="O23" s="92" t="str">
        <f t="shared" si="14"/>
        <v>●</v>
      </c>
      <c r="P23" s="23">
        <f>IF(AL11="","",AL11)</f>
        <v>10</v>
      </c>
      <c r="Q23" s="24">
        <f>AK13</f>
        <v>26</v>
      </c>
      <c r="R23" s="21">
        <f>IF(AN13="","",AN13)</f>
        <v>0</v>
      </c>
      <c r="S23" s="92" t="str">
        <f t="shared" si="18"/>
        <v>●</v>
      </c>
      <c r="T23" s="23">
        <f>IF(AL13="","",AL13)</f>
        <v>3</v>
      </c>
      <c r="U23" s="24">
        <f>AK15</f>
        <v>30</v>
      </c>
      <c r="V23" s="21">
        <f>IF(AN15="","",AN15)</f>
        <v>0</v>
      </c>
      <c r="W23" s="92" t="str">
        <f t="shared" si="22"/>
        <v>●</v>
      </c>
      <c r="X23" s="23">
        <f>IF(AL15="","",AL15)</f>
        <v>6</v>
      </c>
      <c r="Y23" s="24">
        <f>AK17</f>
        <v>33</v>
      </c>
      <c r="Z23" s="21">
        <f>IF(AN17="","",AN17)</f>
        <v>0</v>
      </c>
      <c r="AA23" s="92" t="str">
        <f t="shared" si="26"/>
        <v>●</v>
      </c>
      <c r="AB23" s="23">
        <f>IF(AL17="","",AL17)</f>
        <v>11</v>
      </c>
      <c r="AC23" s="24">
        <f>AK19</f>
        <v>35</v>
      </c>
      <c r="AD23" s="21">
        <f>IF(AN19="","",AN19)</f>
        <v>0</v>
      </c>
      <c r="AE23" s="92" t="str">
        <f t="shared" si="30"/>
        <v>●</v>
      </c>
      <c r="AF23" s="23">
        <f>IF(AL19="","",AL19)</f>
        <v>10</v>
      </c>
      <c r="AG23" s="24">
        <f>AK21</f>
        <v>36</v>
      </c>
      <c r="AH23" s="32">
        <f>IF(AN21="","",AN21)</f>
        <v>0</v>
      </c>
      <c r="AI23" s="94" t="str">
        <f>IF(AH23="","",IF(AH23=AJ23,"△",IF(AH23&gt;AJ23,"○","●")))</f>
        <v>●</v>
      </c>
      <c r="AJ23" s="23">
        <f>IF(AL21="","",AL21)</f>
        <v>16</v>
      </c>
      <c r="AK23" s="110"/>
      <c r="AL23" s="111"/>
      <c r="AM23" s="111"/>
      <c r="AN23" s="126"/>
      <c r="AO23" s="49"/>
      <c r="AP23" s="47"/>
      <c r="AQ23" s="42"/>
      <c r="AR23" s="50"/>
      <c r="AS23" s="100">
        <f>IF(AND(BC23="",BE23="",BG23=""),"",SUM(BC23*3+BE23*0+BG23*1))</f>
        <v>0</v>
      </c>
      <c r="AT23" s="101"/>
      <c r="AU23" s="101">
        <f t="shared" ref="AU23" si="34">IF(AND(F23="",J23="",N23="",R23="",V23="",Z23="",AD23="",AH23="",AL23="",AP23="",F24="",J24="",N24="",R24="",V24="",Z24="",AD24="",AH24="",AL24="",AP24=""),"",SUM(F23,J23,N23,R23,V23,Z23,AD23,AH23,AL23,AP23,F24,J24,N24,R24,V24,Z24,AD24,AH24,AL24,AP24))</f>
        <v>0</v>
      </c>
      <c r="AV23" s="101"/>
      <c r="AW23" s="101">
        <f t="shared" ref="AW23" si="35">IF(AND(H23="",L23="",P23="",T23="",X23="",AB23="",AF23="",AJ23="",AN23="",AR23="",H24="",L24="",P24="",T24="",X24="",AB24="",AF24="",AJ24="",AN24="",AR24=""),"",SUM(H23,L23,P23,T23,X23,AB23,AF23,AJ23,AN23,AR23,H24,L24,P24,T24,X24,AB24,AF24,AJ24,AN24,AR24))</f>
        <v>138</v>
      </c>
      <c r="AX23" s="101"/>
      <c r="AY23" s="101">
        <f t="shared" ref="AY23" si="36">IF(AND(AU23="",AW23=""),"",(AU23-AW23))</f>
        <v>-138</v>
      </c>
      <c r="AZ23" s="104"/>
      <c r="BA23" s="328">
        <v>9</v>
      </c>
      <c r="BB23" s="170"/>
      <c r="BC23" s="100">
        <f>IF(AND(G23="",K23="",O23="",S23="",W23="",AA23="",AE23="",AI23="",AM23="",AQ23="",G24="",K24="",O24="",S24="",W24="",AA24="",AE24="",AI24="",AM24="",AQ24=""),"",COUNTIF(E23:AR24,"○"))</f>
        <v>0</v>
      </c>
      <c r="BD23" s="101"/>
      <c r="BE23" s="101">
        <f>IF(AND(G23="",K23="",O23="",S23="",W23="",AA23="",AE23="",AI23="",AM23="",AQ23="",G24="",K24="",O24="",S24="",W24="",AA24="",AE24="",AI24="",AM24="",AQ24=""),"",COUNTIF(E23:AR24,"●"))</f>
        <v>16</v>
      </c>
      <c r="BF23" s="101"/>
      <c r="BG23" s="101">
        <f>IF(AND(G23="",K23="",O23="",S23="",W23="",AA23="",AE23="",AI23="",AM23="",AQ23="",G24="",K24="",O24="",S24="",W24="",AA24="",AE24="",AI24="",AM24="",AQ24=""),"",COUNTIF(E23:AR24,"△"))</f>
        <v>0</v>
      </c>
      <c r="BH23" s="101"/>
      <c r="BI23" s="289">
        <f>IF(AND(G23="",K23="",O23="",S23="",W23="",AA23="",AE23="",AI23="",AM23="",AQ23="",G24="",K24="",O24="",S24="",W24="",AA24="",AE24="",AI24="",AM24="",AQ24=""),"",SUM(COUNTIF(E23:AR24,{"○","●","△"})))</f>
        <v>16</v>
      </c>
      <c r="BJ23" s="290"/>
    </row>
    <row r="24" spans="1:62" ht="20.100000000000001" customHeight="1">
      <c r="A24" s="296"/>
      <c r="B24" s="297"/>
      <c r="C24" s="297"/>
      <c r="D24" s="298"/>
      <c r="E24" s="29">
        <f>AK8</f>
        <v>44</v>
      </c>
      <c r="F24" s="30">
        <f>IF(AN8="","",AN8)</f>
        <v>0</v>
      </c>
      <c r="G24" s="93" t="str">
        <f t="shared" si="7"/>
        <v>●</v>
      </c>
      <c r="H24" s="31">
        <f>IF(AL8="","",AL8)</f>
        <v>12</v>
      </c>
      <c r="I24" s="14">
        <f>AK10</f>
        <v>51</v>
      </c>
      <c r="J24" s="30">
        <f>IF(AN10="","",AN10)</f>
        <v>0</v>
      </c>
      <c r="K24" s="93" t="str">
        <f t="shared" si="10"/>
        <v>●</v>
      </c>
      <c r="L24" s="31">
        <f>IF(AL10="","",AL10)</f>
        <v>9</v>
      </c>
      <c r="M24" s="14">
        <f>AK12</f>
        <v>57</v>
      </c>
      <c r="N24" s="30">
        <f>IF(AN12="","",AN12)</f>
        <v>0</v>
      </c>
      <c r="O24" s="93" t="str">
        <f t="shared" si="14"/>
        <v>●</v>
      </c>
      <c r="P24" s="31">
        <f>IF(AL12="","",AL12)</f>
        <v>14</v>
      </c>
      <c r="Q24" s="14">
        <f>AK14</f>
        <v>62</v>
      </c>
      <c r="R24" s="30">
        <f>IF(AN14="","",AN14)</f>
        <v>0</v>
      </c>
      <c r="S24" s="93" t="str">
        <f t="shared" si="18"/>
        <v>●</v>
      </c>
      <c r="T24" s="31">
        <f>IF(AL14="","",AL14)</f>
        <v>7</v>
      </c>
      <c r="U24" s="14">
        <f>AK16</f>
        <v>66</v>
      </c>
      <c r="V24" s="30">
        <f>IF(AN16="","",AN16)</f>
        <v>0</v>
      </c>
      <c r="W24" s="93" t="str">
        <f t="shared" si="22"/>
        <v>●</v>
      </c>
      <c r="X24" s="31">
        <f>IF(AL16="","",AL16)</f>
        <v>3</v>
      </c>
      <c r="Y24" s="14">
        <f>AK18</f>
        <v>69</v>
      </c>
      <c r="Z24" s="30">
        <f>IF(AN18="","",AN18)</f>
        <v>0</v>
      </c>
      <c r="AA24" s="93" t="str">
        <f t="shared" si="26"/>
        <v>●</v>
      </c>
      <c r="AB24" s="31">
        <f>IF(AL18="","",AL18)</f>
        <v>7</v>
      </c>
      <c r="AC24" s="14">
        <f>AK20</f>
        <v>71</v>
      </c>
      <c r="AD24" s="30">
        <f>IF(AN20="","",AN20)</f>
        <v>0</v>
      </c>
      <c r="AE24" s="93" t="str">
        <f t="shared" si="30"/>
        <v>●</v>
      </c>
      <c r="AF24" s="31">
        <f>IF(AL20="","",AL20)</f>
        <v>4</v>
      </c>
      <c r="AG24" s="14">
        <f>AK22</f>
        <v>72</v>
      </c>
      <c r="AH24" s="30">
        <f>IF(AN22="","",AN22)</f>
        <v>0</v>
      </c>
      <c r="AI24" s="93" t="str">
        <f>IF(AH24="","",IF(AH24=AJ24,"△",IF(AH24&gt;AJ24,"○","●")))</f>
        <v>●</v>
      </c>
      <c r="AJ24" s="31">
        <f>IF(AL22="","",AL22)</f>
        <v>5</v>
      </c>
      <c r="AK24" s="127"/>
      <c r="AL24" s="128"/>
      <c r="AM24" s="128"/>
      <c r="AN24" s="129"/>
      <c r="AO24" s="58"/>
      <c r="AP24" s="56"/>
      <c r="AQ24" s="53"/>
      <c r="AR24" s="59"/>
      <c r="AS24" s="122"/>
      <c r="AT24" s="118"/>
      <c r="AU24" s="118"/>
      <c r="AV24" s="118"/>
      <c r="AW24" s="118"/>
      <c r="AX24" s="118"/>
      <c r="AY24" s="118"/>
      <c r="AZ24" s="123"/>
      <c r="BA24" s="329"/>
      <c r="BB24" s="174"/>
      <c r="BC24" s="122"/>
      <c r="BD24" s="118"/>
      <c r="BE24" s="118"/>
      <c r="BF24" s="118"/>
      <c r="BG24" s="118"/>
      <c r="BH24" s="118"/>
      <c r="BI24" s="291"/>
      <c r="BJ24" s="292"/>
    </row>
    <row r="25" spans="1:62" ht="20.100000000000001" customHeight="1">
      <c r="A25" s="225"/>
      <c r="B25" s="226"/>
      <c r="C25" s="226"/>
      <c r="D25" s="216"/>
      <c r="E25" s="40"/>
      <c r="F25" s="41"/>
      <c r="G25" s="42"/>
      <c r="H25" s="43"/>
      <c r="I25" s="44"/>
      <c r="J25" s="41"/>
      <c r="K25" s="42"/>
      <c r="L25" s="43"/>
      <c r="M25" s="44"/>
      <c r="N25" s="41"/>
      <c r="O25" s="42"/>
      <c r="P25" s="43"/>
      <c r="Q25" s="44"/>
      <c r="R25" s="41"/>
      <c r="S25" s="42"/>
      <c r="T25" s="43"/>
      <c r="U25" s="44"/>
      <c r="V25" s="41"/>
      <c r="W25" s="42"/>
      <c r="X25" s="43"/>
      <c r="Y25" s="44"/>
      <c r="Z25" s="41"/>
      <c r="AA25" s="42"/>
      <c r="AB25" s="43"/>
      <c r="AC25" s="44"/>
      <c r="AD25" s="41"/>
      <c r="AE25" s="42"/>
      <c r="AF25" s="43"/>
      <c r="AG25" s="44"/>
      <c r="AH25" s="41"/>
      <c r="AI25" s="42"/>
      <c r="AJ25" s="43"/>
      <c r="AK25" s="44"/>
      <c r="AL25" s="45"/>
      <c r="AM25" s="46"/>
      <c r="AN25" s="43"/>
      <c r="AO25" s="229"/>
      <c r="AP25" s="230"/>
      <c r="AQ25" s="230"/>
      <c r="AR25" s="231"/>
      <c r="AS25" s="219"/>
      <c r="AT25" s="220"/>
      <c r="AU25" s="220"/>
      <c r="AV25" s="220"/>
      <c r="AW25" s="220"/>
      <c r="AX25" s="220"/>
      <c r="AY25" s="220"/>
      <c r="AZ25" s="223"/>
      <c r="BA25" s="225"/>
      <c r="BB25" s="216"/>
      <c r="BC25" s="219"/>
      <c r="BD25" s="220"/>
      <c r="BE25" s="220"/>
      <c r="BF25" s="220"/>
      <c r="BG25" s="220"/>
      <c r="BH25" s="220"/>
      <c r="BI25" s="220">
        <f>SUM(BI7:BJ24)</f>
        <v>144</v>
      </c>
      <c r="BJ25" s="223"/>
    </row>
    <row r="26" spans="1:62" ht="20.100000000000001" customHeight="1" thickBot="1">
      <c r="A26" s="227"/>
      <c r="B26" s="228"/>
      <c r="C26" s="228"/>
      <c r="D26" s="218"/>
      <c r="E26" s="60"/>
      <c r="F26" s="61"/>
      <c r="G26" s="62"/>
      <c r="H26" s="63"/>
      <c r="I26" s="64"/>
      <c r="J26" s="61"/>
      <c r="K26" s="62"/>
      <c r="L26" s="63"/>
      <c r="M26" s="64"/>
      <c r="N26" s="61"/>
      <c r="O26" s="62"/>
      <c r="P26" s="63"/>
      <c r="Q26" s="64"/>
      <c r="R26" s="61"/>
      <c r="S26" s="62"/>
      <c r="T26" s="63"/>
      <c r="U26" s="64"/>
      <c r="V26" s="61"/>
      <c r="W26" s="62"/>
      <c r="X26" s="63"/>
      <c r="Y26" s="64"/>
      <c r="Z26" s="61"/>
      <c r="AA26" s="62"/>
      <c r="AB26" s="63"/>
      <c r="AC26" s="64"/>
      <c r="AD26" s="61"/>
      <c r="AE26" s="62"/>
      <c r="AF26" s="63"/>
      <c r="AG26" s="64"/>
      <c r="AH26" s="61"/>
      <c r="AI26" s="62"/>
      <c r="AJ26" s="63"/>
      <c r="AK26" s="64"/>
      <c r="AL26" s="61"/>
      <c r="AM26" s="62"/>
      <c r="AN26" s="63"/>
      <c r="AO26" s="232"/>
      <c r="AP26" s="233"/>
      <c r="AQ26" s="233"/>
      <c r="AR26" s="234"/>
      <c r="AS26" s="221"/>
      <c r="AT26" s="222"/>
      <c r="AU26" s="222"/>
      <c r="AV26" s="222"/>
      <c r="AW26" s="222"/>
      <c r="AX26" s="222"/>
      <c r="AY26" s="222"/>
      <c r="AZ26" s="224"/>
      <c r="BA26" s="227"/>
      <c r="BB26" s="218"/>
      <c r="BC26" s="221"/>
      <c r="BD26" s="222"/>
      <c r="BE26" s="222"/>
      <c r="BF26" s="222"/>
      <c r="BG26" s="222"/>
      <c r="BH26" s="222"/>
      <c r="BI26" s="222"/>
      <c r="BJ26" s="224"/>
    </row>
  </sheetData>
  <mergeCells count="131">
    <mergeCell ref="A1:BB2"/>
    <mergeCell ref="A5:D6"/>
    <mergeCell ref="E5:H6"/>
    <mergeCell ref="I5:L6"/>
    <mergeCell ref="M5:P6"/>
    <mergeCell ref="Q5:T6"/>
    <mergeCell ref="U5:X6"/>
    <mergeCell ref="Y5:AB6"/>
    <mergeCell ref="AC5:AF6"/>
    <mergeCell ref="AG5:AJ6"/>
    <mergeCell ref="A7:D8"/>
    <mergeCell ref="E7:H8"/>
    <mergeCell ref="AS7:AT8"/>
    <mergeCell ref="AU7:AV8"/>
    <mergeCell ref="AW7:AX8"/>
    <mergeCell ref="AK5:AN6"/>
    <mergeCell ref="AO5:AR6"/>
    <mergeCell ref="AS5:AT6"/>
    <mergeCell ref="AU5:AV6"/>
    <mergeCell ref="AW5:AX6"/>
    <mergeCell ref="AY7:AZ8"/>
    <mergeCell ref="BA7:BB8"/>
    <mergeCell ref="BC7:BD8"/>
    <mergeCell ref="BE7:BF8"/>
    <mergeCell ref="BG7:BH8"/>
    <mergeCell ref="BI7:BJ8"/>
    <mergeCell ref="BA5:BB6"/>
    <mergeCell ref="BC5:BD6"/>
    <mergeCell ref="BE5:BF6"/>
    <mergeCell ref="BG5:BH6"/>
    <mergeCell ref="BI5:BJ6"/>
    <mergeCell ref="AY5:AZ6"/>
    <mergeCell ref="A11:D12"/>
    <mergeCell ref="M11:P12"/>
    <mergeCell ref="AS11:AT12"/>
    <mergeCell ref="AU11:AV12"/>
    <mergeCell ref="AW11:AX12"/>
    <mergeCell ref="A9:D10"/>
    <mergeCell ref="I9:L10"/>
    <mergeCell ref="AS9:AT10"/>
    <mergeCell ref="AU9:AV10"/>
    <mergeCell ref="AW9:AX10"/>
    <mergeCell ref="AY11:AZ12"/>
    <mergeCell ref="BA11:BB12"/>
    <mergeCell ref="BC11:BD12"/>
    <mergeCell ref="BE11:BF12"/>
    <mergeCell ref="BG11:BH12"/>
    <mergeCell ref="BI11:BJ12"/>
    <mergeCell ref="BA9:BB10"/>
    <mergeCell ref="BC9:BD10"/>
    <mergeCell ref="BE9:BF10"/>
    <mergeCell ref="BG9:BH10"/>
    <mergeCell ref="BI9:BJ10"/>
    <mergeCell ref="AY9:AZ10"/>
    <mergeCell ref="A15:D16"/>
    <mergeCell ref="U15:X16"/>
    <mergeCell ref="AS15:AT16"/>
    <mergeCell ref="AU15:AV16"/>
    <mergeCell ref="AW15:AX16"/>
    <mergeCell ref="A13:D14"/>
    <mergeCell ref="Q13:T14"/>
    <mergeCell ref="AS13:AT14"/>
    <mergeCell ref="AU13:AV14"/>
    <mergeCell ref="AW13:AX14"/>
    <mergeCell ref="AY15:AZ16"/>
    <mergeCell ref="BA15:BB16"/>
    <mergeCell ref="BC15:BD16"/>
    <mergeCell ref="BE15:BF16"/>
    <mergeCell ref="BG15:BH16"/>
    <mergeCell ref="BI15:BJ16"/>
    <mergeCell ref="BA13:BB14"/>
    <mergeCell ref="BC13:BD14"/>
    <mergeCell ref="BE13:BF14"/>
    <mergeCell ref="BG13:BH14"/>
    <mergeCell ref="BI13:BJ14"/>
    <mergeCell ref="AY13:AZ14"/>
    <mergeCell ref="A19:D20"/>
    <mergeCell ref="AC19:AF20"/>
    <mergeCell ref="AS19:AT20"/>
    <mergeCell ref="AU19:AV20"/>
    <mergeCell ref="AW19:AX20"/>
    <mergeCell ref="A17:D18"/>
    <mergeCell ref="Y17:AB18"/>
    <mergeCell ref="AS17:AT18"/>
    <mergeCell ref="AU17:AV18"/>
    <mergeCell ref="AW17:AX18"/>
    <mergeCell ref="AY19:AZ20"/>
    <mergeCell ref="BA19:BB20"/>
    <mergeCell ref="BC19:BD20"/>
    <mergeCell ref="BE19:BF20"/>
    <mergeCell ref="BG19:BH20"/>
    <mergeCell ref="BI19:BJ20"/>
    <mergeCell ref="BA17:BB18"/>
    <mergeCell ref="BC17:BD18"/>
    <mergeCell ref="BE17:BF18"/>
    <mergeCell ref="BG17:BH18"/>
    <mergeCell ref="BI17:BJ18"/>
    <mergeCell ref="AY17:AZ18"/>
    <mergeCell ref="A23:D24"/>
    <mergeCell ref="AK23:AN24"/>
    <mergeCell ref="AS23:AT24"/>
    <mergeCell ref="AU23:AV24"/>
    <mergeCell ref="AW23:AX24"/>
    <mergeCell ref="A21:D22"/>
    <mergeCell ref="AG21:AJ22"/>
    <mergeCell ref="AS21:AT22"/>
    <mergeCell ref="AU21:AV22"/>
    <mergeCell ref="AW21:AX22"/>
    <mergeCell ref="AY23:AZ24"/>
    <mergeCell ref="BA23:BB24"/>
    <mergeCell ref="BC23:BD24"/>
    <mergeCell ref="BE23:BF24"/>
    <mergeCell ref="BG23:BH24"/>
    <mergeCell ref="BI23:BJ24"/>
    <mergeCell ref="BA21:BB22"/>
    <mergeCell ref="BC21:BD22"/>
    <mergeCell ref="BE21:BF22"/>
    <mergeCell ref="BG21:BH22"/>
    <mergeCell ref="BI21:BJ22"/>
    <mergeCell ref="AY21:AZ22"/>
    <mergeCell ref="BA25:BB26"/>
    <mergeCell ref="BC25:BD26"/>
    <mergeCell ref="BE25:BF26"/>
    <mergeCell ref="BG25:BH26"/>
    <mergeCell ref="BI25:BJ26"/>
    <mergeCell ref="A25:D26"/>
    <mergeCell ref="AO25:AR26"/>
    <mergeCell ref="AS25:AT26"/>
    <mergeCell ref="AU25:AV26"/>
    <mergeCell ref="AW25:AX26"/>
    <mergeCell ref="AY25:AZ26"/>
  </mergeCells>
  <phoneticPr fontId="1"/>
  <conditionalFormatting sqref="E5:BJ6 A7:D26">
    <cfRule type="containsText" dxfId="1" priority="1" operator="containsText" text="U-10">
      <formula>NOT(ISERROR(SEARCH("U-10",A5)))</formula>
    </cfRule>
  </conditionalFormatting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BL26"/>
  <sheetViews>
    <sheetView workbookViewId="0">
      <selection activeCell="BZ10" sqref="BZ10"/>
    </sheetView>
  </sheetViews>
  <sheetFormatPr defaultColWidth="2.625" defaultRowHeight="20.100000000000001" customHeight="1"/>
  <cols>
    <col min="1" max="1" width="2.125" style="4" customWidth="1"/>
    <col min="2" max="2" width="3.25" style="6" customWidth="1"/>
    <col min="3" max="3" width="2.125" style="4" customWidth="1"/>
    <col min="4" max="4" width="3.25" style="6" customWidth="1"/>
    <col min="5" max="5" width="2.125" style="7" customWidth="1"/>
    <col min="6" max="6" width="3.25" style="6" customWidth="1"/>
    <col min="7" max="7" width="2.125" style="4" customWidth="1"/>
    <col min="8" max="8" width="3.25" style="6" customWidth="1"/>
    <col min="9" max="9" width="2.125" style="7" customWidth="1"/>
    <col min="10" max="10" width="3.25" style="6" customWidth="1"/>
    <col min="11" max="11" width="2.125" style="4" customWidth="1"/>
    <col min="12" max="12" width="3.25" style="6" customWidth="1"/>
    <col min="13" max="13" width="2.125" style="7" customWidth="1"/>
    <col min="14" max="14" width="3.25" style="6" customWidth="1"/>
    <col min="15" max="15" width="2.125" style="4" customWidth="1"/>
    <col min="16" max="16" width="3.25" style="6" customWidth="1"/>
    <col min="17" max="17" width="2.125" style="7" customWidth="1"/>
    <col min="18" max="18" width="3.25" style="6" customWidth="1"/>
    <col min="19" max="19" width="2.125" style="4" customWidth="1"/>
    <col min="20" max="20" width="3.25" style="6" customWidth="1"/>
    <col min="21" max="21" width="2.125" style="7" customWidth="1"/>
    <col min="22" max="22" width="3.25" style="6" customWidth="1"/>
    <col min="23" max="23" width="2.125" style="4" customWidth="1"/>
    <col min="24" max="24" width="3.25" style="6" customWidth="1"/>
    <col min="25" max="25" width="2.125" style="7" customWidth="1"/>
    <col min="26" max="26" width="3.25" style="6" customWidth="1"/>
    <col min="27" max="27" width="2.125" style="4" customWidth="1"/>
    <col min="28" max="28" width="3.25" style="6" customWidth="1"/>
    <col min="29" max="29" width="2.125" style="7" customWidth="1"/>
    <col min="30" max="30" width="3.25" style="6" customWidth="1"/>
    <col min="31" max="31" width="2.125" style="4" customWidth="1"/>
    <col min="32" max="32" width="3.25" style="6" customWidth="1"/>
    <col min="33" max="33" width="2.125" style="7" customWidth="1"/>
    <col min="34" max="34" width="3.25" style="6" customWidth="1"/>
    <col min="35" max="35" width="2.125" style="4" customWidth="1"/>
    <col min="36" max="36" width="3.25" style="6" customWidth="1"/>
    <col min="37" max="37" width="2.125" style="7" customWidth="1"/>
    <col min="38" max="38" width="3.25" style="6" customWidth="1"/>
    <col min="39" max="39" width="2.125" style="4" customWidth="1"/>
    <col min="40" max="40" width="3.25" style="6" customWidth="1"/>
    <col min="41" max="41" width="2.125" style="7" customWidth="1"/>
    <col min="42" max="42" width="3.25" style="6" customWidth="1"/>
    <col min="43" max="43" width="2.125" style="4" customWidth="1"/>
    <col min="44" max="44" width="3.25" style="6" customWidth="1"/>
    <col min="45" max="54" width="2.625" style="4" customWidth="1"/>
    <col min="55" max="63" width="2.625" style="4"/>
    <col min="64" max="64" width="2.625" style="5"/>
    <col min="65" max="16384" width="2.625" style="4"/>
  </cols>
  <sheetData>
    <row r="1" spans="1:64" ht="20.100000000000001" customHeight="1">
      <c r="A1" s="158" t="s">
        <v>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</row>
    <row r="2" spans="1:64" ht="20.100000000000001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</row>
    <row r="3" spans="1:64" ht="20.100000000000001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</row>
    <row r="4" spans="1:64" ht="20.100000000000001" customHeight="1" thickBot="1">
      <c r="A4" s="72" t="s">
        <v>17</v>
      </c>
    </row>
    <row r="5" spans="1:64" ht="20.100000000000001" customHeight="1">
      <c r="A5" s="316" t="s">
        <v>20</v>
      </c>
      <c r="B5" s="317"/>
      <c r="C5" s="317"/>
      <c r="D5" s="318"/>
      <c r="E5" s="322" t="str">
        <f>IF(A7="","",A7)</f>
        <v>河合</v>
      </c>
      <c r="F5" s="323"/>
      <c r="G5" s="323"/>
      <c r="H5" s="324"/>
      <c r="I5" s="306" t="str">
        <f>IF(A9="","",A9)</f>
        <v>ﾌｪﾝﾃ奥越</v>
      </c>
      <c r="J5" s="306"/>
      <c r="K5" s="306"/>
      <c r="L5" s="306"/>
      <c r="M5" s="306" t="str">
        <f>IF(A11="","",A11)</f>
        <v>テクノ</v>
      </c>
      <c r="N5" s="306"/>
      <c r="O5" s="306"/>
      <c r="P5" s="306"/>
      <c r="Q5" s="306" t="str">
        <f>IF(A13="","",A13)</f>
        <v>WINGS</v>
      </c>
      <c r="R5" s="306"/>
      <c r="S5" s="306"/>
      <c r="T5" s="306"/>
      <c r="U5" s="306" t="str">
        <f>IF(A15="","",A15)</f>
        <v>清水</v>
      </c>
      <c r="V5" s="306"/>
      <c r="W5" s="306"/>
      <c r="X5" s="306"/>
      <c r="Y5" s="306" t="str">
        <f>IF(A17="","",A17)</f>
        <v>明新</v>
      </c>
      <c r="Z5" s="306"/>
      <c r="AA5" s="306"/>
      <c r="AB5" s="306"/>
      <c r="AC5" s="306" t="str">
        <f>IF(A19="","",A19)</f>
        <v>東藤島</v>
      </c>
      <c r="AD5" s="306"/>
      <c r="AE5" s="306"/>
      <c r="AF5" s="306"/>
      <c r="AG5" s="306" t="str">
        <f>IF(A21="","",A21)</f>
        <v>大虫</v>
      </c>
      <c r="AH5" s="306"/>
      <c r="AI5" s="306"/>
      <c r="AJ5" s="306"/>
      <c r="AK5" s="306" t="str">
        <f>IF(A23="","",A23)</f>
        <v>福井中央B</v>
      </c>
      <c r="AL5" s="306"/>
      <c r="AM5" s="306"/>
      <c r="AN5" s="306"/>
      <c r="AO5" s="271"/>
      <c r="AP5" s="272"/>
      <c r="AQ5" s="272"/>
      <c r="AR5" s="273"/>
      <c r="AS5" s="305" t="s">
        <v>0</v>
      </c>
      <c r="AT5" s="306"/>
      <c r="AU5" s="306" t="s">
        <v>1</v>
      </c>
      <c r="AV5" s="306"/>
      <c r="AW5" s="306" t="s">
        <v>2</v>
      </c>
      <c r="AX5" s="306"/>
      <c r="AY5" s="306" t="s">
        <v>3</v>
      </c>
      <c r="AZ5" s="311"/>
      <c r="BA5" s="301" t="s">
        <v>8</v>
      </c>
      <c r="BB5" s="302"/>
      <c r="BC5" s="305" t="s">
        <v>4</v>
      </c>
      <c r="BD5" s="306"/>
      <c r="BE5" s="306" t="s">
        <v>5</v>
      </c>
      <c r="BF5" s="306"/>
      <c r="BG5" s="306" t="s">
        <v>6</v>
      </c>
      <c r="BH5" s="306"/>
      <c r="BI5" s="306" t="s">
        <v>7</v>
      </c>
      <c r="BJ5" s="309"/>
    </row>
    <row r="6" spans="1:64" ht="20.100000000000001" customHeight="1" thickBot="1">
      <c r="A6" s="319"/>
      <c r="B6" s="320"/>
      <c r="C6" s="320"/>
      <c r="D6" s="321"/>
      <c r="E6" s="325"/>
      <c r="F6" s="326"/>
      <c r="G6" s="326"/>
      <c r="H6" s="327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274"/>
      <c r="AP6" s="275"/>
      <c r="AQ6" s="275"/>
      <c r="AR6" s="276"/>
      <c r="AS6" s="307"/>
      <c r="AT6" s="308"/>
      <c r="AU6" s="308"/>
      <c r="AV6" s="308"/>
      <c r="AW6" s="308"/>
      <c r="AX6" s="308"/>
      <c r="AY6" s="308"/>
      <c r="AZ6" s="312"/>
      <c r="BA6" s="303"/>
      <c r="BB6" s="304"/>
      <c r="BC6" s="307"/>
      <c r="BD6" s="308"/>
      <c r="BE6" s="308"/>
      <c r="BF6" s="308"/>
      <c r="BG6" s="308"/>
      <c r="BH6" s="308"/>
      <c r="BI6" s="308"/>
      <c r="BJ6" s="310"/>
    </row>
    <row r="7" spans="1:64" ht="20.100000000000001" customHeight="1">
      <c r="A7" s="313" t="s">
        <v>66</v>
      </c>
      <c r="B7" s="314"/>
      <c r="C7" s="314"/>
      <c r="D7" s="315"/>
      <c r="E7" s="150"/>
      <c r="F7" s="151"/>
      <c r="G7" s="151"/>
      <c r="H7" s="152"/>
      <c r="I7" s="8">
        <v>1</v>
      </c>
      <c r="J7" s="9">
        <v>0</v>
      </c>
      <c r="K7" s="95" t="str">
        <f>IF(J7="","",IF(J7=L7,"△",IF(J7&gt;L7,"○","●")))</f>
        <v>●</v>
      </c>
      <c r="L7" s="11">
        <v>7</v>
      </c>
      <c r="M7" s="8">
        <v>2</v>
      </c>
      <c r="N7" s="9">
        <v>0</v>
      </c>
      <c r="O7" s="95" t="str">
        <f t="shared" ref="O7:O8" si="0">IF(N7="","",IF(N7=P7,"△",IF(N7&gt;P7,"○","●")))</f>
        <v>●</v>
      </c>
      <c r="P7" s="11">
        <v>4</v>
      </c>
      <c r="Q7" s="8">
        <v>3</v>
      </c>
      <c r="R7" s="9">
        <v>2</v>
      </c>
      <c r="S7" s="95" t="str">
        <f t="shared" ref="S7:S8" si="1">IF(R7="","",IF(R7=T7,"△",IF(R7&gt;T7,"○","●")))</f>
        <v>●</v>
      </c>
      <c r="T7" s="11">
        <v>4</v>
      </c>
      <c r="U7" s="8">
        <v>4</v>
      </c>
      <c r="V7" s="9">
        <v>0</v>
      </c>
      <c r="W7" s="95" t="str">
        <f t="shared" ref="W7:W14" si="2">IF(V7="","",IF(V7=X7,"△",IF(V7&gt;X7,"○","●")))</f>
        <v>●</v>
      </c>
      <c r="X7" s="11">
        <v>4</v>
      </c>
      <c r="Y7" s="8">
        <v>5</v>
      </c>
      <c r="Z7" s="9">
        <v>0</v>
      </c>
      <c r="AA7" s="95" t="str">
        <f t="shared" ref="AA7:AA16" si="3">IF(Z7="","",IF(Z7=AB7,"△",IF(Z7&gt;AB7,"○","●")))</f>
        <v>●</v>
      </c>
      <c r="AB7" s="11">
        <v>3</v>
      </c>
      <c r="AC7" s="8">
        <v>6</v>
      </c>
      <c r="AD7" s="9">
        <v>1</v>
      </c>
      <c r="AE7" s="95" t="str">
        <f t="shared" ref="AE7:AE18" si="4">IF(AD7="","",IF(AD7=AF7,"△",IF(AD7&gt;AF7,"○","●")))</f>
        <v>●</v>
      </c>
      <c r="AF7" s="11">
        <v>5</v>
      </c>
      <c r="AG7" s="8">
        <v>7</v>
      </c>
      <c r="AH7" s="1">
        <v>0</v>
      </c>
      <c r="AI7" s="95" t="str">
        <f t="shared" ref="AI7:AI20" si="5">IF(AH7="","",IF(AH7=AJ7,"△",IF(AH7&gt;AJ7,"○","●")))</f>
        <v>●</v>
      </c>
      <c r="AJ7" s="11">
        <v>11</v>
      </c>
      <c r="AK7" s="8">
        <v>8</v>
      </c>
      <c r="AL7" s="9">
        <v>2</v>
      </c>
      <c r="AM7" s="95" t="str">
        <f t="shared" ref="AM7:AM22" si="6">IF(AL7="","",IF(AL7=AN7,"△",IF(AL7&gt;AN7,"○","●")))</f>
        <v>●</v>
      </c>
      <c r="AN7" s="11">
        <v>12</v>
      </c>
      <c r="AO7" s="69"/>
      <c r="AP7" s="66"/>
      <c r="AQ7" s="67"/>
      <c r="AR7" s="70"/>
      <c r="AS7" s="134">
        <f>IF(AND(BC7="",BE7="",BG7=""),"",SUM(BC7*3+BE7*0+BG7*1))</f>
        <v>0</v>
      </c>
      <c r="AT7" s="130"/>
      <c r="AU7" s="130">
        <f>IF(AND(F7="",J7="",N7="",R7="",V7="",Z7="",AD7="",AH7="",AL7="",AP7="",F8="",J8="",N8="",R8="",V8="",Z8="",AD8="",AH8="",AL8="",AP8=""),"",SUM(F7,J7,N7,R7,V7,Z7,AD7,AH7,AL7,AP7,F8,J8,N8,R8,V8,Z8,AD8,AH8,AL8,AP8))</f>
        <v>9</v>
      </c>
      <c r="AV7" s="130"/>
      <c r="AW7" s="130">
        <f>IF(AND(H7="",L7="",P7="",T7="",X7="",AB7="",AF7="",AJ7="",AN7="",AR7="",H8="",L8="",P8="",T8="",X8="",AB8="",AF8="",AJ8="",AN8="",AR8=""),"",SUM(H7,L7,P7,T7,X7,AB7,AF7,AJ7,AN7,AR7,H8,L8,P8,T8,X8,AB8,AF8,AJ8,AN8,AR8))</f>
        <v>89</v>
      </c>
      <c r="AX7" s="130"/>
      <c r="AY7" s="130">
        <f>IF(AND(AU7="",AW7=""),"",(AU7-AW7))</f>
        <v>-80</v>
      </c>
      <c r="AZ7" s="131"/>
      <c r="BA7" s="205">
        <v>9</v>
      </c>
      <c r="BB7" s="206"/>
      <c r="BC7" s="134">
        <f>IF(AND(G7="",K7="",O7="",S7="",W7="",AA7="",AE7="",AI7="",AM7="",AQ7="",G8="",K8="",O8="",S8="",W8="",AA8="",AE8="",AI8="",AM8="",AQ8=""),"",COUNTIF(E7:AR8,"○"))</f>
        <v>0</v>
      </c>
      <c r="BD7" s="130"/>
      <c r="BE7" s="130">
        <f>IF(AND(G7="",K7="",O7="",S7="",W7="",AA7="",AE7="",AI7="",AM7="",AQ7="",G8="",K8="",O8="",S8="",W8="",AA8="",AE8="",AI8="",AM8="",AQ8=""),"",COUNTIF(E7:AR8,"●"))</f>
        <v>16</v>
      </c>
      <c r="BF7" s="130"/>
      <c r="BG7" s="130">
        <f>IF(AND(G7="",K7="",O7="",S7="",W7="",AA7="",AE7="",AI7="",AM7="",AQ7="",G8="",K8="",O8="",S8="",W8="",AA8="",AE8="",AI8="",AM8="",AQ8=""),"",COUNTIF(E7:AR8,"△"))</f>
        <v>0</v>
      </c>
      <c r="BH7" s="130"/>
      <c r="BI7" s="299">
        <f>IF(AND(G7="",K7="",O7="",S7="",W7="",AA7="",AE7="",AI7="",AM7="",AQ7="",G8="",K8="",O8="",S8="",W8="",AA8="",AE8="",AI8="",AM8="",AQ8=""),"",SUM(COUNTIF(E7:AR8,{"○","●","△"})))</f>
        <v>16</v>
      </c>
      <c r="BJ7" s="300"/>
    </row>
    <row r="8" spans="1:64" ht="20.100000000000001" customHeight="1">
      <c r="A8" s="296"/>
      <c r="B8" s="297"/>
      <c r="C8" s="297"/>
      <c r="D8" s="298"/>
      <c r="E8" s="153"/>
      <c r="F8" s="128"/>
      <c r="G8" s="128"/>
      <c r="H8" s="129"/>
      <c r="I8" s="14">
        <v>37</v>
      </c>
      <c r="J8" s="15">
        <v>1</v>
      </c>
      <c r="K8" s="93" t="str">
        <f>IF(J8="","",IF(J8=L8,"△",IF(J8&gt;L8,"○","●")))</f>
        <v>●</v>
      </c>
      <c r="L8" s="17">
        <v>4</v>
      </c>
      <c r="M8" s="14">
        <v>38</v>
      </c>
      <c r="N8" s="15">
        <v>0</v>
      </c>
      <c r="O8" s="93" t="str">
        <f t="shared" si="0"/>
        <v>●</v>
      </c>
      <c r="P8" s="17">
        <v>1</v>
      </c>
      <c r="Q8" s="14">
        <v>39</v>
      </c>
      <c r="R8" s="15">
        <v>1</v>
      </c>
      <c r="S8" s="93" t="str">
        <f t="shared" si="1"/>
        <v>●</v>
      </c>
      <c r="T8" s="17">
        <v>3</v>
      </c>
      <c r="U8" s="14">
        <v>40</v>
      </c>
      <c r="V8" s="15">
        <v>0</v>
      </c>
      <c r="W8" s="93" t="str">
        <f t="shared" si="2"/>
        <v>●</v>
      </c>
      <c r="X8" s="17">
        <v>3</v>
      </c>
      <c r="Y8" s="14">
        <v>41</v>
      </c>
      <c r="Z8" s="15">
        <v>1</v>
      </c>
      <c r="AA8" s="93" t="str">
        <f t="shared" si="3"/>
        <v>●</v>
      </c>
      <c r="AB8" s="17">
        <v>3</v>
      </c>
      <c r="AC8" s="14">
        <v>42</v>
      </c>
      <c r="AD8" s="15">
        <v>1</v>
      </c>
      <c r="AE8" s="93" t="str">
        <f t="shared" si="4"/>
        <v>●</v>
      </c>
      <c r="AF8" s="17">
        <v>4</v>
      </c>
      <c r="AG8" s="14">
        <v>43</v>
      </c>
      <c r="AH8" s="2">
        <v>0</v>
      </c>
      <c r="AI8" s="93" t="str">
        <f t="shared" si="5"/>
        <v>●</v>
      </c>
      <c r="AJ8" s="17">
        <v>11</v>
      </c>
      <c r="AK8" s="14">
        <v>44</v>
      </c>
      <c r="AL8" s="15">
        <v>0</v>
      </c>
      <c r="AM8" s="93" t="str">
        <f t="shared" si="6"/>
        <v>●</v>
      </c>
      <c r="AN8" s="17">
        <v>10</v>
      </c>
      <c r="AO8" s="58"/>
      <c r="AP8" s="56"/>
      <c r="AQ8" s="53"/>
      <c r="AR8" s="59"/>
      <c r="AS8" s="122"/>
      <c r="AT8" s="118"/>
      <c r="AU8" s="118"/>
      <c r="AV8" s="118"/>
      <c r="AW8" s="118"/>
      <c r="AX8" s="118"/>
      <c r="AY8" s="118"/>
      <c r="AZ8" s="119"/>
      <c r="BA8" s="173"/>
      <c r="BB8" s="174"/>
      <c r="BC8" s="122"/>
      <c r="BD8" s="118"/>
      <c r="BE8" s="118"/>
      <c r="BF8" s="118"/>
      <c r="BG8" s="118"/>
      <c r="BH8" s="118"/>
      <c r="BI8" s="291"/>
      <c r="BJ8" s="292"/>
    </row>
    <row r="9" spans="1:64" ht="20.100000000000001" customHeight="1">
      <c r="A9" s="293" t="s">
        <v>67</v>
      </c>
      <c r="B9" s="294"/>
      <c r="C9" s="294"/>
      <c r="D9" s="295"/>
      <c r="E9" s="20">
        <f>I7</f>
        <v>1</v>
      </c>
      <c r="F9" s="21">
        <f>IF(L7="","",L7)</f>
        <v>7</v>
      </c>
      <c r="G9" s="92" t="str">
        <f t="shared" ref="G9:G24" si="7">IF(F9="","",IF(F9=H9,"△",IF(F9&gt;H9,"○","●")))</f>
        <v>○</v>
      </c>
      <c r="H9" s="23">
        <f>IF(J7="","",J7)</f>
        <v>0</v>
      </c>
      <c r="I9" s="110"/>
      <c r="J9" s="111"/>
      <c r="K9" s="111"/>
      <c r="L9" s="126"/>
      <c r="M9" s="24">
        <v>9</v>
      </c>
      <c r="N9" s="25">
        <v>7</v>
      </c>
      <c r="O9" s="92" t="str">
        <f>IF(N9="","",IF(N9=P9,"△",IF(N9&gt;P9,"○","●")))</f>
        <v>○</v>
      </c>
      <c r="P9" s="26">
        <v>0</v>
      </c>
      <c r="Q9" s="24">
        <v>10</v>
      </c>
      <c r="R9" s="25">
        <v>3</v>
      </c>
      <c r="S9" s="92" t="str">
        <f>IF(R9="","",IF(R9=T9,"△",IF(R9&gt;T9,"○","●")))</f>
        <v>○</v>
      </c>
      <c r="T9" s="26">
        <v>0</v>
      </c>
      <c r="U9" s="24">
        <v>11</v>
      </c>
      <c r="V9" s="25">
        <v>2</v>
      </c>
      <c r="W9" s="92" t="str">
        <f t="shared" si="2"/>
        <v>○</v>
      </c>
      <c r="X9" s="26">
        <v>0</v>
      </c>
      <c r="Y9" s="24">
        <v>12</v>
      </c>
      <c r="Z9" s="25">
        <v>3</v>
      </c>
      <c r="AA9" s="92" t="str">
        <f t="shared" si="3"/>
        <v>○</v>
      </c>
      <c r="AB9" s="26">
        <v>0</v>
      </c>
      <c r="AC9" s="24">
        <v>13</v>
      </c>
      <c r="AD9" s="25">
        <v>1</v>
      </c>
      <c r="AE9" s="92" t="str">
        <f t="shared" si="4"/>
        <v>●</v>
      </c>
      <c r="AF9" s="26">
        <v>3</v>
      </c>
      <c r="AG9" s="24">
        <v>14</v>
      </c>
      <c r="AH9" s="3">
        <v>0</v>
      </c>
      <c r="AI9" s="92" t="str">
        <f t="shared" si="5"/>
        <v>●</v>
      </c>
      <c r="AJ9" s="26">
        <v>2</v>
      </c>
      <c r="AK9" s="24">
        <v>15</v>
      </c>
      <c r="AL9" s="25">
        <v>1</v>
      </c>
      <c r="AM9" s="92" t="str">
        <f t="shared" si="6"/>
        <v>○</v>
      </c>
      <c r="AN9" s="26">
        <v>0</v>
      </c>
      <c r="AO9" s="49"/>
      <c r="AP9" s="47"/>
      <c r="AQ9" s="42"/>
      <c r="AR9" s="50"/>
      <c r="AS9" s="100">
        <f>IF(AND(BC9="",BE9="",BG9=""),"",SUM(BC9*3+BE9*0+BG9*1))</f>
        <v>34</v>
      </c>
      <c r="AT9" s="101"/>
      <c r="AU9" s="101">
        <f t="shared" ref="AU9" si="8">IF(AND(F9="",J9="",N9="",R9="",V9="",Z9="",AD9="",AH9="",AL9="",AP9="",F10="",J10="",N10="",R10="",V10="",Z10="",AD10="",AH10="",AL10="",AP10=""),"",SUM(F9,J9,N9,R9,V9,Z9,AD9,AH9,AL9,AP9,F10,J10,N10,R10,V10,Z10,AD10,AH10,AL10,AP10))</f>
        <v>38</v>
      </c>
      <c r="AV9" s="101"/>
      <c r="AW9" s="101">
        <f t="shared" ref="AW9" si="9">IF(AND(H9="",L9="",P9="",T9="",X9="",AB9="",AF9="",AJ9="",AN9="",AR9="",H10="",L10="",P10="",T10="",X10="",AB10="",AF10="",AJ10="",AN10="",AR10=""),"",SUM(H9,L9,P9,T9,X9,AB9,AF9,AJ9,AN9,AR9,H10,L10,P10,T10,X10,AB10,AF10,AJ10,AN10,AR10))</f>
        <v>9</v>
      </c>
      <c r="AX9" s="101"/>
      <c r="AY9" s="101">
        <f>IF(AND(AU9="",AW9=""),"",(AU9-AW9))</f>
        <v>29</v>
      </c>
      <c r="AZ9" s="116"/>
      <c r="BA9" s="169">
        <v>3</v>
      </c>
      <c r="BB9" s="170"/>
      <c r="BC9" s="100">
        <f>IF(AND(G9="",K9="",O9="",S9="",W9="",AA9="",AE9="",AI9="",AM9="",AQ9="",G10="",K10="",O10="",S10="",W10="",AA10="",AE10="",AI10="",AM10="",AQ10=""),"",COUNTIF(E9:AR10,"○"))</f>
        <v>11</v>
      </c>
      <c r="BD9" s="101"/>
      <c r="BE9" s="101">
        <f>IF(AND(G9="",K9="",O9="",S9="",W9="",AA9="",AE9="",AI9="",AM9="",AQ9="",G10="",K10="",O10="",S10="",W10="",AA10="",AE10="",AI10="",AM10="",AQ10=""),"",COUNTIF(E9:AR10,"●"))</f>
        <v>4</v>
      </c>
      <c r="BF9" s="101"/>
      <c r="BG9" s="101">
        <f>IF(AND(G9="",K9="",O9="",S9="",W9="",AA9="",AE9="",AI9="",AM9="",AQ9="",G10="",K10="",O10="",S10="",W10="",AA10="",AE10="",AI10="",AM10="",AQ10=""),"",COUNTIF(E9:AR10,"△"))</f>
        <v>1</v>
      </c>
      <c r="BH9" s="101"/>
      <c r="BI9" s="289">
        <f>IF(AND(G9="",K9="",O9="",S9="",W9="",AA9="",AE9="",AI9="",AM9="",AQ9="",G10="",K10="",O10="",S10="",W10="",AA10="",AE10="",AI10="",AM10="",AQ10=""),"",SUM(COUNTIF(E9:AR10,{"○","●","△"})))</f>
        <v>16</v>
      </c>
      <c r="BJ9" s="290"/>
    </row>
    <row r="10" spans="1:64" ht="20.100000000000001" customHeight="1">
      <c r="A10" s="296"/>
      <c r="B10" s="297"/>
      <c r="C10" s="297"/>
      <c r="D10" s="298"/>
      <c r="E10" s="29">
        <f>I8</f>
        <v>37</v>
      </c>
      <c r="F10" s="30">
        <f>IF(L8="","",L8)</f>
        <v>4</v>
      </c>
      <c r="G10" s="93" t="str">
        <f t="shared" si="7"/>
        <v>○</v>
      </c>
      <c r="H10" s="31">
        <f>IF(J8="","",J8)</f>
        <v>1</v>
      </c>
      <c r="I10" s="127"/>
      <c r="J10" s="128"/>
      <c r="K10" s="128"/>
      <c r="L10" s="129"/>
      <c r="M10" s="14">
        <v>45</v>
      </c>
      <c r="N10" s="15">
        <v>4</v>
      </c>
      <c r="O10" s="93" t="str">
        <f>IF(N10="","",IF(N10=P10,"△",IF(N10&gt;P10,"○","●")))</f>
        <v>○</v>
      </c>
      <c r="P10" s="17">
        <v>0</v>
      </c>
      <c r="Q10" s="14">
        <v>46</v>
      </c>
      <c r="R10" s="15">
        <v>0</v>
      </c>
      <c r="S10" s="93" t="str">
        <f>IF(R10="","",IF(R10=T10,"△",IF(R10&gt;T10,"○","●")))</f>
        <v>●</v>
      </c>
      <c r="T10" s="17">
        <v>1</v>
      </c>
      <c r="U10" s="14">
        <v>47</v>
      </c>
      <c r="V10" s="15">
        <v>2</v>
      </c>
      <c r="W10" s="93" t="str">
        <f t="shared" si="2"/>
        <v>○</v>
      </c>
      <c r="X10" s="17">
        <v>0</v>
      </c>
      <c r="Y10" s="14">
        <v>48</v>
      </c>
      <c r="Z10" s="15">
        <v>2</v>
      </c>
      <c r="AA10" s="93" t="str">
        <f t="shared" si="3"/>
        <v>○</v>
      </c>
      <c r="AB10" s="17">
        <v>0</v>
      </c>
      <c r="AC10" s="14">
        <v>49</v>
      </c>
      <c r="AD10" s="15">
        <v>0</v>
      </c>
      <c r="AE10" s="93" t="str">
        <f t="shared" si="4"/>
        <v>△</v>
      </c>
      <c r="AF10" s="17">
        <v>0</v>
      </c>
      <c r="AG10" s="14">
        <v>50</v>
      </c>
      <c r="AH10" s="2">
        <v>0</v>
      </c>
      <c r="AI10" s="93" t="str">
        <f t="shared" si="5"/>
        <v>●</v>
      </c>
      <c r="AJ10" s="17">
        <v>2</v>
      </c>
      <c r="AK10" s="14">
        <v>51</v>
      </c>
      <c r="AL10" s="15">
        <v>2</v>
      </c>
      <c r="AM10" s="93" t="str">
        <f t="shared" si="6"/>
        <v>○</v>
      </c>
      <c r="AN10" s="17">
        <v>0</v>
      </c>
      <c r="AO10" s="58"/>
      <c r="AP10" s="56"/>
      <c r="AQ10" s="53"/>
      <c r="AR10" s="59"/>
      <c r="AS10" s="122"/>
      <c r="AT10" s="118"/>
      <c r="AU10" s="118"/>
      <c r="AV10" s="118"/>
      <c r="AW10" s="118"/>
      <c r="AX10" s="118"/>
      <c r="AY10" s="118"/>
      <c r="AZ10" s="119"/>
      <c r="BA10" s="173"/>
      <c r="BB10" s="174"/>
      <c r="BC10" s="122"/>
      <c r="BD10" s="118"/>
      <c r="BE10" s="118"/>
      <c r="BF10" s="118"/>
      <c r="BG10" s="118"/>
      <c r="BH10" s="118"/>
      <c r="BI10" s="291"/>
      <c r="BJ10" s="292"/>
    </row>
    <row r="11" spans="1:64" ht="20.100000000000001" customHeight="1">
      <c r="A11" s="293" t="s">
        <v>68</v>
      </c>
      <c r="B11" s="294"/>
      <c r="C11" s="294"/>
      <c r="D11" s="295"/>
      <c r="E11" s="20">
        <f>M7</f>
        <v>2</v>
      </c>
      <c r="F11" s="21">
        <f>IF(P7="","",P7)</f>
        <v>4</v>
      </c>
      <c r="G11" s="92" t="str">
        <f t="shared" si="7"/>
        <v>○</v>
      </c>
      <c r="H11" s="23">
        <f>IF(N7="","",N7)</f>
        <v>0</v>
      </c>
      <c r="I11" s="24">
        <f>M9</f>
        <v>9</v>
      </c>
      <c r="J11" s="32">
        <f>IF(P9="","",P9)</f>
        <v>0</v>
      </c>
      <c r="K11" s="94" t="str">
        <f t="shared" ref="K11:K24" si="10">IF(J11="","",IF(J11=L11,"△",IF(J11&gt;L11,"○","●")))</f>
        <v>●</v>
      </c>
      <c r="L11" s="23">
        <f>IF(N9="","",N9)</f>
        <v>7</v>
      </c>
      <c r="M11" s="110"/>
      <c r="N11" s="111"/>
      <c r="O11" s="111"/>
      <c r="P11" s="126"/>
      <c r="Q11" s="24">
        <v>16</v>
      </c>
      <c r="R11" s="25">
        <v>1</v>
      </c>
      <c r="S11" s="92" t="str">
        <f>IF(R11="","",IF(R11=T11,"△",IF(R11&gt;T11,"○","●")))</f>
        <v>●</v>
      </c>
      <c r="T11" s="26">
        <v>5</v>
      </c>
      <c r="U11" s="24">
        <v>17</v>
      </c>
      <c r="V11" s="25">
        <v>3</v>
      </c>
      <c r="W11" s="92" t="str">
        <f t="shared" si="2"/>
        <v>○</v>
      </c>
      <c r="X11" s="26">
        <v>0</v>
      </c>
      <c r="Y11" s="24">
        <v>18</v>
      </c>
      <c r="Z11" s="25">
        <v>1</v>
      </c>
      <c r="AA11" s="92" t="str">
        <f t="shared" si="3"/>
        <v>△</v>
      </c>
      <c r="AB11" s="26">
        <v>1</v>
      </c>
      <c r="AC11" s="24">
        <v>19</v>
      </c>
      <c r="AD11" s="25">
        <v>0</v>
      </c>
      <c r="AE11" s="92" t="str">
        <f t="shared" si="4"/>
        <v>●</v>
      </c>
      <c r="AF11" s="26">
        <v>6</v>
      </c>
      <c r="AG11" s="24">
        <v>20</v>
      </c>
      <c r="AH11" s="3">
        <v>1</v>
      </c>
      <c r="AI11" s="92" t="str">
        <f t="shared" si="5"/>
        <v>●</v>
      </c>
      <c r="AJ11" s="26">
        <v>10</v>
      </c>
      <c r="AK11" s="24">
        <v>21</v>
      </c>
      <c r="AL11" s="25">
        <v>1</v>
      </c>
      <c r="AM11" s="92" t="str">
        <f t="shared" si="6"/>
        <v>△</v>
      </c>
      <c r="AN11" s="26">
        <v>1</v>
      </c>
      <c r="AO11" s="49"/>
      <c r="AP11" s="47"/>
      <c r="AQ11" s="42"/>
      <c r="AR11" s="50"/>
      <c r="AS11" s="100">
        <f>IF(AND(BC11="",BE11="",BG11=""),"",SUM(BC11*3+BE11*0+BG11*1))</f>
        <v>12</v>
      </c>
      <c r="AT11" s="101"/>
      <c r="AU11" s="101">
        <f t="shared" ref="AU11" si="11">IF(AND(F11="",J11="",N11="",R11="",V11="",Z11="",AD11="",AH11="",AL11="",AP11="",F12="",J12="",N12="",R12="",V12="",Z12="",AD12="",AH12="",AL12="",AP12=""),"",SUM(F11,J11,N11,R11,V11,Z11,AD11,AH11,AL11,AP11,F12,J12,N12,R12,V12,Z12,AD12,AH12,AL12,AP12))</f>
        <v>15</v>
      </c>
      <c r="AV11" s="101"/>
      <c r="AW11" s="101">
        <f t="shared" ref="AW11" si="12">IF(AND(H11="",L11="",P11="",T11="",X11="",AB11="",AF11="",AJ11="",AN11="",AR11="",H12="",L12="",P12="",T12="",X12="",AB12="",AF12="",AJ12="",AN12="",AR12=""),"",SUM(H11,L11,P11,T11,X11,AB11,AF11,AJ11,AN11,AR11,H12,L12,P12,T12,X12,AB12,AF12,AJ12,AN12,AR12))</f>
        <v>56</v>
      </c>
      <c r="AX11" s="101"/>
      <c r="AY11" s="101">
        <f t="shared" ref="AY11" si="13">IF(AND(AU11="",AW11=""),"",(AU11-AW11))</f>
        <v>-41</v>
      </c>
      <c r="AZ11" s="116"/>
      <c r="BA11" s="169">
        <v>8</v>
      </c>
      <c r="BB11" s="170"/>
      <c r="BC11" s="100">
        <f>IF(AND(G11="",K11="",O11="",S11="",W11="",AA11="",AE11="",AI11="",AM11="",AQ11="",G12="",K12="",O12="",S12="",W12="",AA12="",AE12="",AI12="",AM12="",AQ12=""),"",COUNTIF(E11:AR12,"○"))</f>
        <v>3</v>
      </c>
      <c r="BD11" s="101"/>
      <c r="BE11" s="101">
        <f>IF(AND(G11="",K11="",O11="",S11="",W11="",AA11="",AE11="",AI11="",AM11="",AQ11="",G12="",K12="",O12="",S12="",W12="",AA12="",AE12="",AI12="",AM12="",AQ12=""),"",COUNTIF(E11:AR12,"●"))</f>
        <v>10</v>
      </c>
      <c r="BF11" s="101"/>
      <c r="BG11" s="101">
        <f>IF(AND(G11="",K11="",O11="",S11="",W11="",AA11="",AE11="",AI11="",AM11="",AQ11="",G12="",K12="",O12="",S12="",W12="",AA12="",AE12="",AI12="",AM12="",AQ12=""),"",COUNTIF(E11:AR12,"△"))</f>
        <v>3</v>
      </c>
      <c r="BH11" s="101"/>
      <c r="BI11" s="289">
        <f>IF(AND(G11="",K11="",O11="",S11="",W11="",AA11="",AE11="",AI11="",AM11="",AQ11="",G12="",K12="",O12="",S12="",W12="",AA12="",AE12="",AI12="",AM12="",AQ12=""),"",SUM(COUNTIF(E11:AR12,{"○","●","△"})))</f>
        <v>16</v>
      </c>
      <c r="BJ11" s="290"/>
    </row>
    <row r="12" spans="1:64" ht="20.100000000000001" customHeight="1">
      <c r="A12" s="296"/>
      <c r="B12" s="297"/>
      <c r="C12" s="297"/>
      <c r="D12" s="298"/>
      <c r="E12" s="29">
        <f>M8</f>
        <v>38</v>
      </c>
      <c r="F12" s="30">
        <f>IF(P8="","",P8)</f>
        <v>1</v>
      </c>
      <c r="G12" s="93" t="str">
        <f t="shared" si="7"/>
        <v>○</v>
      </c>
      <c r="H12" s="31">
        <f>IF(N8="","",N8)</f>
        <v>0</v>
      </c>
      <c r="I12" s="14">
        <f>M10</f>
        <v>45</v>
      </c>
      <c r="J12" s="30">
        <f>IF(P10="","",P10)</f>
        <v>0</v>
      </c>
      <c r="K12" s="93" t="str">
        <f t="shared" si="10"/>
        <v>●</v>
      </c>
      <c r="L12" s="31">
        <f>IF(N10="","",N10)</f>
        <v>4</v>
      </c>
      <c r="M12" s="127"/>
      <c r="N12" s="128"/>
      <c r="O12" s="128"/>
      <c r="P12" s="129"/>
      <c r="Q12" s="14">
        <v>52</v>
      </c>
      <c r="R12" s="15">
        <v>0</v>
      </c>
      <c r="S12" s="93" t="str">
        <f>IF(R12="","",IF(R12=T12,"△",IF(R12&gt;T12,"○","●")))</f>
        <v>●</v>
      </c>
      <c r="T12" s="17">
        <v>5</v>
      </c>
      <c r="U12" s="14">
        <v>53</v>
      </c>
      <c r="V12" s="15">
        <v>0</v>
      </c>
      <c r="W12" s="93" t="str">
        <f t="shared" si="2"/>
        <v>●</v>
      </c>
      <c r="X12" s="17">
        <v>2</v>
      </c>
      <c r="Y12" s="14">
        <v>54</v>
      </c>
      <c r="Z12" s="15">
        <v>1</v>
      </c>
      <c r="AA12" s="93" t="str">
        <f t="shared" si="3"/>
        <v>△</v>
      </c>
      <c r="AB12" s="17">
        <v>1</v>
      </c>
      <c r="AC12" s="14">
        <v>55</v>
      </c>
      <c r="AD12" s="15">
        <v>0</v>
      </c>
      <c r="AE12" s="93" t="str">
        <f t="shared" si="4"/>
        <v>●</v>
      </c>
      <c r="AF12" s="17">
        <v>5</v>
      </c>
      <c r="AG12" s="14">
        <v>56</v>
      </c>
      <c r="AH12" s="2">
        <v>2</v>
      </c>
      <c r="AI12" s="93" t="str">
        <f t="shared" si="5"/>
        <v>●</v>
      </c>
      <c r="AJ12" s="17">
        <v>7</v>
      </c>
      <c r="AK12" s="14">
        <v>57</v>
      </c>
      <c r="AL12" s="15">
        <v>0</v>
      </c>
      <c r="AM12" s="93" t="str">
        <f t="shared" si="6"/>
        <v>●</v>
      </c>
      <c r="AN12" s="17">
        <v>2</v>
      </c>
      <c r="AO12" s="58"/>
      <c r="AP12" s="56"/>
      <c r="AQ12" s="53"/>
      <c r="AR12" s="59"/>
      <c r="AS12" s="122"/>
      <c r="AT12" s="118"/>
      <c r="AU12" s="118"/>
      <c r="AV12" s="118"/>
      <c r="AW12" s="118"/>
      <c r="AX12" s="118"/>
      <c r="AY12" s="118"/>
      <c r="AZ12" s="119"/>
      <c r="BA12" s="173"/>
      <c r="BB12" s="174"/>
      <c r="BC12" s="122"/>
      <c r="BD12" s="118"/>
      <c r="BE12" s="118"/>
      <c r="BF12" s="118"/>
      <c r="BG12" s="118"/>
      <c r="BH12" s="118"/>
      <c r="BI12" s="291"/>
      <c r="BJ12" s="292"/>
    </row>
    <row r="13" spans="1:64" ht="20.100000000000001" customHeight="1">
      <c r="A13" s="293" t="s">
        <v>69</v>
      </c>
      <c r="B13" s="294"/>
      <c r="C13" s="294"/>
      <c r="D13" s="295"/>
      <c r="E13" s="20">
        <f>Q7</f>
        <v>3</v>
      </c>
      <c r="F13" s="21">
        <f>IF(T7="","",T7)</f>
        <v>4</v>
      </c>
      <c r="G13" s="92" t="str">
        <f t="shared" si="7"/>
        <v>○</v>
      </c>
      <c r="H13" s="23">
        <f>IF(R7="","",R7)</f>
        <v>2</v>
      </c>
      <c r="I13" s="24">
        <f>Q9</f>
        <v>10</v>
      </c>
      <c r="J13" s="21">
        <f>IF(T9="","",T9)</f>
        <v>0</v>
      </c>
      <c r="K13" s="92" t="str">
        <f t="shared" si="10"/>
        <v>●</v>
      </c>
      <c r="L13" s="23">
        <f>IF(R9="","",R9)</f>
        <v>3</v>
      </c>
      <c r="M13" s="24">
        <f>Q11</f>
        <v>16</v>
      </c>
      <c r="N13" s="32">
        <f>IF(T11="","",T11)</f>
        <v>5</v>
      </c>
      <c r="O13" s="94" t="str">
        <f t="shared" ref="O13:O24" si="14">IF(N13="","",IF(N13=P13,"△",IF(N13&gt;P13,"○","●")))</f>
        <v>○</v>
      </c>
      <c r="P13" s="23">
        <f>IF(R11="","",R11)</f>
        <v>1</v>
      </c>
      <c r="Q13" s="110"/>
      <c r="R13" s="111"/>
      <c r="S13" s="111"/>
      <c r="T13" s="126"/>
      <c r="U13" s="24">
        <v>22</v>
      </c>
      <c r="V13" s="25">
        <v>0</v>
      </c>
      <c r="W13" s="92" t="str">
        <f t="shared" si="2"/>
        <v>●</v>
      </c>
      <c r="X13" s="26">
        <v>1</v>
      </c>
      <c r="Y13" s="24">
        <v>23</v>
      </c>
      <c r="Z13" s="25">
        <v>2</v>
      </c>
      <c r="AA13" s="92" t="str">
        <f t="shared" si="3"/>
        <v>○</v>
      </c>
      <c r="AB13" s="26">
        <v>1</v>
      </c>
      <c r="AC13" s="24">
        <v>24</v>
      </c>
      <c r="AD13" s="25">
        <v>0</v>
      </c>
      <c r="AE13" s="92" t="str">
        <f t="shared" si="4"/>
        <v>●</v>
      </c>
      <c r="AF13" s="26">
        <v>7</v>
      </c>
      <c r="AG13" s="24">
        <v>25</v>
      </c>
      <c r="AH13" s="3">
        <v>0</v>
      </c>
      <c r="AI13" s="92" t="str">
        <f t="shared" si="5"/>
        <v>●</v>
      </c>
      <c r="AJ13" s="26">
        <v>9</v>
      </c>
      <c r="AK13" s="24">
        <v>26</v>
      </c>
      <c r="AL13" s="25">
        <v>1</v>
      </c>
      <c r="AM13" s="92" t="str">
        <f t="shared" si="6"/>
        <v>△</v>
      </c>
      <c r="AN13" s="26">
        <v>1</v>
      </c>
      <c r="AO13" s="49"/>
      <c r="AP13" s="47"/>
      <c r="AQ13" s="42"/>
      <c r="AR13" s="50"/>
      <c r="AS13" s="100">
        <f>IF(AND(BC13="",BE13="",BG13=""),"",SUM(BC13*3+BE13*0+BG13*1))</f>
        <v>23</v>
      </c>
      <c r="AT13" s="101"/>
      <c r="AU13" s="101">
        <f t="shared" ref="AU13" si="15">IF(AND(F13="",J13="",N13="",R13="",V13="",Z13="",AD13="",AH13="",AL13="",AP13="",F14="",J14="",N14="",R14="",V14="",Z14="",AD14="",AH14="",AL14="",AP14=""),"",SUM(F13,J13,N13,R13,V13,Z13,AD13,AH13,AL13,AP13,F14,J14,N14,R14,V14,Z14,AD14,AH14,AL14,AP14))</f>
        <v>26</v>
      </c>
      <c r="AV13" s="101"/>
      <c r="AW13" s="101">
        <f t="shared" ref="AW13" si="16">IF(AND(H13="",L13="",P13="",T13="",X13="",AB13="",AF13="",AJ13="",AN13="",AR13="",H14="",L14="",P14="",T14="",X14="",AB14="",AF14="",AJ14="",AN14="",AR14=""),"",SUM(H13,L13,P13,T13,X13,AB13,AF13,AJ13,AN13,AR13,H14,L14,P14,T14,X14,AB14,AF14,AJ14,AN14,AR14))</f>
        <v>37</v>
      </c>
      <c r="AX13" s="101"/>
      <c r="AY13" s="101">
        <f t="shared" ref="AY13" si="17">IF(AND(AU13="",AW13=""),"",(AU13-AW13))</f>
        <v>-11</v>
      </c>
      <c r="AZ13" s="116"/>
      <c r="BA13" s="169">
        <v>4</v>
      </c>
      <c r="BB13" s="170"/>
      <c r="BC13" s="100">
        <f>IF(AND(G13="",K13="",O13="",S13="",W13="",AA13="",AE13="",AI13="",AM13="",AQ13="",G14="",K14="",O14="",S14="",W14="",AA14="",AE14="",AI14="",AM14="",AQ14=""),"",COUNTIF(E13:AR14,"○"))</f>
        <v>7</v>
      </c>
      <c r="BD13" s="101"/>
      <c r="BE13" s="101">
        <f>IF(AND(G13="",K13="",O13="",S13="",W13="",AA13="",AE13="",AI13="",AM13="",AQ13="",G14="",K14="",O14="",S14="",W14="",AA14="",AE14="",AI14="",AM14="",AQ14=""),"",COUNTIF(E13:AR14,"●"))</f>
        <v>7</v>
      </c>
      <c r="BF13" s="101"/>
      <c r="BG13" s="101">
        <f>IF(AND(G13="",K13="",O13="",S13="",W13="",AA13="",AE13="",AI13="",AM13="",AQ13="",G14="",K14="",O14="",S14="",W14="",AA14="",AE14="",AI14="",AM14="",AQ14=""),"",COUNTIF(E13:AR14,"△"))</f>
        <v>2</v>
      </c>
      <c r="BH13" s="101"/>
      <c r="BI13" s="289">
        <f>IF(AND(G13="",K13="",O13="",S13="",W13="",AA13="",AE13="",AI13="",AM13="",AQ13="",G14="",K14="",O14="",S14="",W14="",AA14="",AE14="",AI14="",AM14="",AQ14=""),"",SUM(COUNTIF(E13:AR14,{"○","●","△"})))</f>
        <v>16</v>
      </c>
      <c r="BJ13" s="290"/>
      <c r="BL13" s="34"/>
    </row>
    <row r="14" spans="1:64" ht="20.100000000000001" customHeight="1">
      <c r="A14" s="296"/>
      <c r="B14" s="297"/>
      <c r="C14" s="297"/>
      <c r="D14" s="298"/>
      <c r="E14" s="29">
        <f>Q8</f>
        <v>39</v>
      </c>
      <c r="F14" s="30">
        <f>IF(T8="","",T8)</f>
        <v>3</v>
      </c>
      <c r="G14" s="93" t="str">
        <f t="shared" si="7"/>
        <v>○</v>
      </c>
      <c r="H14" s="31">
        <f>IF(R8="","",R8)</f>
        <v>1</v>
      </c>
      <c r="I14" s="14">
        <f>Q10</f>
        <v>46</v>
      </c>
      <c r="J14" s="30">
        <f>IF(T10="","",T10)</f>
        <v>1</v>
      </c>
      <c r="K14" s="93" t="str">
        <f t="shared" si="10"/>
        <v>○</v>
      </c>
      <c r="L14" s="31">
        <f>IF(R10="","",R10)</f>
        <v>0</v>
      </c>
      <c r="M14" s="14">
        <f>Q12</f>
        <v>52</v>
      </c>
      <c r="N14" s="30">
        <f>IF(T12="","",T12)</f>
        <v>5</v>
      </c>
      <c r="O14" s="93" t="str">
        <f t="shared" si="14"/>
        <v>○</v>
      </c>
      <c r="P14" s="31">
        <f>IF(R12="","",R12)</f>
        <v>0</v>
      </c>
      <c r="Q14" s="127"/>
      <c r="R14" s="128"/>
      <c r="S14" s="128"/>
      <c r="T14" s="129"/>
      <c r="U14" s="14">
        <v>58</v>
      </c>
      <c r="V14" s="15">
        <v>2</v>
      </c>
      <c r="W14" s="93" t="str">
        <f t="shared" si="2"/>
        <v>○</v>
      </c>
      <c r="X14" s="17">
        <v>0</v>
      </c>
      <c r="Y14" s="14">
        <v>59</v>
      </c>
      <c r="Z14" s="15">
        <v>1</v>
      </c>
      <c r="AA14" s="93" t="str">
        <f t="shared" si="3"/>
        <v>●</v>
      </c>
      <c r="AB14" s="17">
        <v>2</v>
      </c>
      <c r="AC14" s="14">
        <v>60</v>
      </c>
      <c r="AD14" s="15">
        <v>0</v>
      </c>
      <c r="AE14" s="93" t="str">
        <f t="shared" si="4"/>
        <v>●</v>
      </c>
      <c r="AF14" s="17">
        <v>4</v>
      </c>
      <c r="AG14" s="14">
        <v>61</v>
      </c>
      <c r="AH14" s="2">
        <v>1</v>
      </c>
      <c r="AI14" s="93" t="str">
        <f t="shared" si="5"/>
        <v>●</v>
      </c>
      <c r="AJ14" s="17">
        <v>4</v>
      </c>
      <c r="AK14" s="14">
        <v>62</v>
      </c>
      <c r="AL14" s="15">
        <v>1</v>
      </c>
      <c r="AM14" s="93" t="str">
        <f t="shared" si="6"/>
        <v>△</v>
      </c>
      <c r="AN14" s="17">
        <v>1</v>
      </c>
      <c r="AO14" s="58"/>
      <c r="AP14" s="56"/>
      <c r="AQ14" s="53"/>
      <c r="AR14" s="59"/>
      <c r="AS14" s="122"/>
      <c r="AT14" s="118"/>
      <c r="AU14" s="118"/>
      <c r="AV14" s="118"/>
      <c r="AW14" s="118"/>
      <c r="AX14" s="118"/>
      <c r="AY14" s="118"/>
      <c r="AZ14" s="119"/>
      <c r="BA14" s="173"/>
      <c r="BB14" s="174"/>
      <c r="BC14" s="122"/>
      <c r="BD14" s="118"/>
      <c r="BE14" s="118"/>
      <c r="BF14" s="118"/>
      <c r="BG14" s="118"/>
      <c r="BH14" s="118"/>
      <c r="BI14" s="291"/>
      <c r="BJ14" s="292"/>
    </row>
    <row r="15" spans="1:64" ht="20.100000000000001" customHeight="1">
      <c r="A15" s="293" t="s">
        <v>70</v>
      </c>
      <c r="B15" s="294"/>
      <c r="C15" s="294"/>
      <c r="D15" s="295"/>
      <c r="E15" s="20">
        <f>U7</f>
        <v>4</v>
      </c>
      <c r="F15" s="21">
        <f>IF(X7="","",X7)</f>
        <v>4</v>
      </c>
      <c r="G15" s="92" t="str">
        <f t="shared" si="7"/>
        <v>○</v>
      </c>
      <c r="H15" s="23">
        <f>IF(V7="","",V7)</f>
        <v>0</v>
      </c>
      <c r="I15" s="24">
        <f>U9</f>
        <v>11</v>
      </c>
      <c r="J15" s="21">
        <f>IF(X9="","",X9)</f>
        <v>0</v>
      </c>
      <c r="K15" s="92" t="str">
        <f t="shared" si="10"/>
        <v>●</v>
      </c>
      <c r="L15" s="23">
        <f>IF(V9="","",V9)</f>
        <v>2</v>
      </c>
      <c r="M15" s="24">
        <f>U11</f>
        <v>17</v>
      </c>
      <c r="N15" s="21">
        <f>IF(X11="","",X11)</f>
        <v>0</v>
      </c>
      <c r="O15" s="92" t="str">
        <f t="shared" si="14"/>
        <v>●</v>
      </c>
      <c r="P15" s="23">
        <f>IF(V11="","",V11)</f>
        <v>3</v>
      </c>
      <c r="Q15" s="24">
        <f>U13</f>
        <v>22</v>
      </c>
      <c r="R15" s="32">
        <f>IF(X13="","",X13)</f>
        <v>1</v>
      </c>
      <c r="S15" s="94" t="str">
        <f t="shared" ref="S15:S24" si="18">IF(R15="","",IF(R15=T15,"△",IF(R15&gt;T15,"○","●")))</f>
        <v>○</v>
      </c>
      <c r="T15" s="23">
        <f>IF(V13="","",V13)</f>
        <v>0</v>
      </c>
      <c r="U15" s="110"/>
      <c r="V15" s="111"/>
      <c r="W15" s="111"/>
      <c r="X15" s="126"/>
      <c r="Y15" s="24">
        <v>27</v>
      </c>
      <c r="Z15" s="25">
        <v>1</v>
      </c>
      <c r="AA15" s="92" t="str">
        <f t="shared" si="3"/>
        <v>●</v>
      </c>
      <c r="AB15" s="26">
        <v>5</v>
      </c>
      <c r="AC15" s="24">
        <v>28</v>
      </c>
      <c r="AD15" s="25">
        <v>1</v>
      </c>
      <c r="AE15" s="92" t="str">
        <f t="shared" si="4"/>
        <v>●</v>
      </c>
      <c r="AF15" s="26">
        <v>11</v>
      </c>
      <c r="AG15" s="24">
        <v>29</v>
      </c>
      <c r="AH15" s="3">
        <v>0</v>
      </c>
      <c r="AI15" s="92" t="str">
        <f t="shared" si="5"/>
        <v>●</v>
      </c>
      <c r="AJ15" s="26">
        <v>8</v>
      </c>
      <c r="AK15" s="24">
        <v>30</v>
      </c>
      <c r="AL15" s="25">
        <v>0</v>
      </c>
      <c r="AM15" s="92" t="str">
        <f t="shared" si="6"/>
        <v>△</v>
      </c>
      <c r="AN15" s="26">
        <v>0</v>
      </c>
      <c r="AO15" s="49"/>
      <c r="AP15" s="47"/>
      <c r="AQ15" s="42"/>
      <c r="AR15" s="50"/>
      <c r="AS15" s="100">
        <f>IF(AND(BC15="",BE15="",BG15=""),"",SUM(BC15*3+BE15*0+BG15*1))</f>
        <v>13</v>
      </c>
      <c r="AT15" s="101"/>
      <c r="AU15" s="101">
        <f t="shared" ref="AU15" si="19">IF(AND(F15="",J15="",N15="",R15="",V15="",Z15="",AD15="",AH15="",AL15="",AP15="",F16="",J16="",N16="",R16="",V16="",Z16="",AD16="",AH16="",AL16="",AP16=""),"",SUM(F15,J15,N15,R15,V15,Z15,AD15,AH15,AL15,AP15,F16,J16,N16,R16,V16,Z16,AD16,AH16,AL16,AP16))</f>
        <v>12</v>
      </c>
      <c r="AV15" s="101"/>
      <c r="AW15" s="101">
        <f t="shared" ref="AW15" si="20">IF(AND(H15="",L15="",P15="",T15="",X15="",AB15="",AF15="",AJ15="",AN15="",AR15="",H16="",L16="",P16="",T16="",X16="",AB16="",AF16="",AJ16="",AN16="",AR16=""),"",SUM(H15,L15,P15,T15,X15,AB15,AF15,AJ15,AN15,AR15,H16,L16,P16,T16,X16,AB16,AF16,AJ16,AN16,AR16))</f>
        <v>47</v>
      </c>
      <c r="AX15" s="101"/>
      <c r="AY15" s="101">
        <f t="shared" ref="AY15" si="21">IF(AND(AU15="",AW15=""),"",(AU15-AW15))</f>
        <v>-35</v>
      </c>
      <c r="AZ15" s="116"/>
      <c r="BA15" s="169">
        <v>7</v>
      </c>
      <c r="BB15" s="170"/>
      <c r="BC15" s="100">
        <f>IF(AND(G15="",K15="",O15="",S15="",W15="",AA15="",AE15="",AI15="",AM15="",AQ15="",G16="",K16="",O16="",S16="",W16="",AA16="",AE16="",AI16="",AM16="",AQ16=""),"",COUNTIF(E15:AR16,"○"))</f>
        <v>4</v>
      </c>
      <c r="BD15" s="101"/>
      <c r="BE15" s="101">
        <f>IF(AND(G15="",K15="",O15="",S15="",W15="",AA15="",AE15="",AI15="",AM15="",AQ15="",G16="",K16="",O16="",S16="",W16="",AA16="",AE16="",AI16="",AM16="",AQ16=""),"",COUNTIF(E15:AR16,"●"))</f>
        <v>11</v>
      </c>
      <c r="BF15" s="101"/>
      <c r="BG15" s="101">
        <f>IF(AND(G15="",K15="",O15="",S15="",W15="",AA15="",AE15="",AI15="",AM15="",AQ15="",G16="",K16="",O16="",S16="",W16="",AA16="",AE16="",AI16="",AM16="",AQ16=""),"",COUNTIF(E15:AR16,"△"))</f>
        <v>1</v>
      </c>
      <c r="BH15" s="101"/>
      <c r="BI15" s="289">
        <f>IF(AND(G15="",K15="",O15="",S15="",W15="",AA15="",AE15="",AI15="",AM15="",AQ15="",G16="",K16="",O16="",S16="",W16="",AA16="",AE16="",AI16="",AM16="",AQ16=""),"",SUM(COUNTIF(E15:AR16,{"○","●","△"})))</f>
        <v>16</v>
      </c>
      <c r="BJ15" s="290"/>
    </row>
    <row r="16" spans="1:64" ht="20.100000000000001" customHeight="1">
      <c r="A16" s="296"/>
      <c r="B16" s="297"/>
      <c r="C16" s="297"/>
      <c r="D16" s="298"/>
      <c r="E16" s="29">
        <f>U8</f>
        <v>40</v>
      </c>
      <c r="F16" s="30">
        <f>IF(X8="","",X8)</f>
        <v>3</v>
      </c>
      <c r="G16" s="93" t="str">
        <f t="shared" si="7"/>
        <v>○</v>
      </c>
      <c r="H16" s="31">
        <f>IF(V8="","",V8)</f>
        <v>0</v>
      </c>
      <c r="I16" s="14">
        <f>U10</f>
        <v>47</v>
      </c>
      <c r="J16" s="30">
        <f>IF(X10="","",X10)</f>
        <v>0</v>
      </c>
      <c r="K16" s="93" t="str">
        <f t="shared" si="10"/>
        <v>●</v>
      </c>
      <c r="L16" s="31">
        <f>IF(V10="","",V10)</f>
        <v>2</v>
      </c>
      <c r="M16" s="14">
        <f>U12</f>
        <v>53</v>
      </c>
      <c r="N16" s="30">
        <f>IF(X12="","",X12)</f>
        <v>2</v>
      </c>
      <c r="O16" s="93" t="str">
        <f t="shared" si="14"/>
        <v>○</v>
      </c>
      <c r="P16" s="31">
        <f>IF(V12="","",V12)</f>
        <v>0</v>
      </c>
      <c r="Q16" s="14">
        <f>U14</f>
        <v>58</v>
      </c>
      <c r="R16" s="30">
        <f>IF(X14="","",X14)</f>
        <v>0</v>
      </c>
      <c r="S16" s="93" t="str">
        <f t="shared" si="18"/>
        <v>●</v>
      </c>
      <c r="T16" s="31">
        <f>IF(V14="","",V14)</f>
        <v>2</v>
      </c>
      <c r="U16" s="127"/>
      <c r="V16" s="128"/>
      <c r="W16" s="128"/>
      <c r="X16" s="129"/>
      <c r="Y16" s="14">
        <v>63</v>
      </c>
      <c r="Z16" s="15">
        <v>0</v>
      </c>
      <c r="AA16" s="93" t="str">
        <f t="shared" si="3"/>
        <v>●</v>
      </c>
      <c r="AB16" s="17">
        <v>5</v>
      </c>
      <c r="AC16" s="14">
        <v>64</v>
      </c>
      <c r="AD16" s="15">
        <v>0</v>
      </c>
      <c r="AE16" s="93" t="str">
        <f t="shared" si="4"/>
        <v>●</v>
      </c>
      <c r="AF16" s="17">
        <v>3</v>
      </c>
      <c r="AG16" s="14">
        <v>65</v>
      </c>
      <c r="AH16" s="2">
        <v>0</v>
      </c>
      <c r="AI16" s="93" t="str">
        <f t="shared" si="5"/>
        <v>●</v>
      </c>
      <c r="AJ16" s="17">
        <v>5</v>
      </c>
      <c r="AK16" s="14">
        <v>66</v>
      </c>
      <c r="AL16" s="15">
        <v>0</v>
      </c>
      <c r="AM16" s="93" t="str">
        <f t="shared" si="6"/>
        <v>●</v>
      </c>
      <c r="AN16" s="17">
        <v>1</v>
      </c>
      <c r="AO16" s="58"/>
      <c r="AP16" s="56"/>
      <c r="AQ16" s="53"/>
      <c r="AR16" s="59"/>
      <c r="AS16" s="122"/>
      <c r="AT16" s="118"/>
      <c r="AU16" s="118"/>
      <c r="AV16" s="118"/>
      <c r="AW16" s="118"/>
      <c r="AX16" s="118"/>
      <c r="AY16" s="118"/>
      <c r="AZ16" s="119"/>
      <c r="BA16" s="173"/>
      <c r="BB16" s="174"/>
      <c r="BC16" s="122"/>
      <c r="BD16" s="118"/>
      <c r="BE16" s="118"/>
      <c r="BF16" s="118"/>
      <c r="BG16" s="118"/>
      <c r="BH16" s="118"/>
      <c r="BI16" s="291"/>
      <c r="BJ16" s="292"/>
    </row>
    <row r="17" spans="1:62" ht="20.100000000000001" customHeight="1">
      <c r="A17" s="293" t="s">
        <v>37</v>
      </c>
      <c r="B17" s="294"/>
      <c r="C17" s="294"/>
      <c r="D17" s="295"/>
      <c r="E17" s="20">
        <f>Y7</f>
        <v>5</v>
      </c>
      <c r="F17" s="21">
        <f>IF(AB7="","",AB7)</f>
        <v>3</v>
      </c>
      <c r="G17" s="92" t="str">
        <f t="shared" si="7"/>
        <v>○</v>
      </c>
      <c r="H17" s="23">
        <f>IF(Z7="","",Z7)</f>
        <v>0</v>
      </c>
      <c r="I17" s="24">
        <f>Y9</f>
        <v>12</v>
      </c>
      <c r="J17" s="21">
        <f>IF(AB9="","",AB9)</f>
        <v>0</v>
      </c>
      <c r="K17" s="92" t="str">
        <f t="shared" si="10"/>
        <v>●</v>
      </c>
      <c r="L17" s="23">
        <f>IF(Z9="","",Z9)</f>
        <v>3</v>
      </c>
      <c r="M17" s="24">
        <f>Y11</f>
        <v>18</v>
      </c>
      <c r="N17" s="21">
        <f>IF(AB11="","",AB11)</f>
        <v>1</v>
      </c>
      <c r="O17" s="92" t="str">
        <f t="shared" si="14"/>
        <v>△</v>
      </c>
      <c r="P17" s="23">
        <f>IF(Z11="","",Z11)</f>
        <v>1</v>
      </c>
      <c r="Q17" s="24">
        <f>Y13</f>
        <v>23</v>
      </c>
      <c r="R17" s="21">
        <f>IF(AB13="","",AB13)</f>
        <v>1</v>
      </c>
      <c r="S17" s="92" t="str">
        <f t="shared" si="18"/>
        <v>●</v>
      </c>
      <c r="T17" s="23">
        <f>IF(Z13="","",Z13)</f>
        <v>2</v>
      </c>
      <c r="U17" s="24">
        <f>Y15</f>
        <v>27</v>
      </c>
      <c r="V17" s="32">
        <f>IF(AB15="","",AB15)</f>
        <v>5</v>
      </c>
      <c r="W17" s="94" t="str">
        <f t="shared" ref="W17:W24" si="22">IF(V17="","",IF(V17=X17,"△",IF(V17&gt;X17,"○","●")))</f>
        <v>○</v>
      </c>
      <c r="X17" s="23">
        <f>IF(Z15="","",Z15)</f>
        <v>1</v>
      </c>
      <c r="Y17" s="110"/>
      <c r="Z17" s="111"/>
      <c r="AA17" s="111"/>
      <c r="AB17" s="126"/>
      <c r="AC17" s="24">
        <v>31</v>
      </c>
      <c r="AD17" s="25">
        <v>0</v>
      </c>
      <c r="AE17" s="92" t="str">
        <f t="shared" si="4"/>
        <v>●</v>
      </c>
      <c r="AF17" s="26">
        <v>5</v>
      </c>
      <c r="AG17" s="24">
        <v>32</v>
      </c>
      <c r="AH17" s="3">
        <v>0</v>
      </c>
      <c r="AI17" s="92" t="str">
        <f t="shared" si="5"/>
        <v>●</v>
      </c>
      <c r="AJ17" s="26">
        <v>6</v>
      </c>
      <c r="AK17" s="24">
        <v>33</v>
      </c>
      <c r="AL17" s="25">
        <v>1</v>
      </c>
      <c r="AM17" s="92" t="str">
        <f t="shared" si="6"/>
        <v>○</v>
      </c>
      <c r="AN17" s="26">
        <v>0</v>
      </c>
      <c r="AO17" s="49"/>
      <c r="AP17" s="47"/>
      <c r="AQ17" s="42"/>
      <c r="AR17" s="50"/>
      <c r="AS17" s="100">
        <f>IF(AND(BC17="",BE17="",BG17=""),"",SUM(BC17*3+BE17*0+BG17*1))</f>
        <v>20</v>
      </c>
      <c r="AT17" s="101"/>
      <c r="AU17" s="101">
        <f t="shared" ref="AU17" si="23">IF(AND(F17="",J17="",N17="",R17="",V17="",Z17="",AD17="",AH17="",AL17="",AP17="",F18="",J18="",N18="",R18="",V18="",Z18="",AD18="",AH18="",AL18="",AP18=""),"",SUM(F17,J17,N17,R17,V17,Z17,AD17,AH17,AL17,AP17,F18,J18,N18,R18,V18,Z18,AD18,AH18,AL18,AP18))</f>
        <v>24</v>
      </c>
      <c r="AV17" s="101"/>
      <c r="AW17" s="101">
        <f t="shared" ref="AW17" si="24">IF(AND(H17="",L17="",P17="",T17="",X17="",AB17="",AF17="",AJ17="",AN17="",AR17="",H18="",L18="",P18="",T18="",X18="",AB18="",AF18="",AJ18="",AN18="",AR18=""),"",SUM(H17,L17,P17,T17,X17,AB17,AF17,AJ17,AN17,AR17,H18,L18,P18,T18,X18,AB18,AF18,AJ18,AN18,AR18))</f>
        <v>36</v>
      </c>
      <c r="AX17" s="101"/>
      <c r="AY17" s="101">
        <f t="shared" ref="AY17" si="25">IF(AND(AU17="",AW17=""),"",(AU17-AW17))</f>
        <v>-12</v>
      </c>
      <c r="AZ17" s="116"/>
      <c r="BA17" s="169">
        <v>6</v>
      </c>
      <c r="BB17" s="170"/>
      <c r="BC17" s="100">
        <f>IF(AND(G17="",K17="",O17="",S17="",W17="",AA17="",AE17="",AI17="",AM17="",AQ17="",G18="",K18="",O18="",S18="",W18="",AA18="",AE18="",AI18="",AM18="",AQ18=""),"",COUNTIF(E17:AR18,"○"))</f>
        <v>6</v>
      </c>
      <c r="BD17" s="101"/>
      <c r="BE17" s="101">
        <f>IF(AND(G17="",K17="",O17="",S17="",W17="",AA17="",AE17="",AI17="",AM17="",AQ17="",G18="",K18="",O18="",S18="",W18="",AA18="",AE18="",AI18="",AM18="",AQ18=""),"",COUNTIF(E17:AR18,"●"))</f>
        <v>8</v>
      </c>
      <c r="BF17" s="101"/>
      <c r="BG17" s="101">
        <f>IF(AND(G17="",K17="",O17="",S17="",W17="",AA17="",AE17="",AI17="",AM17="",AQ17="",G18="",K18="",O18="",S18="",W18="",AA18="",AE18="",AI18="",AM18="",AQ18=""),"",COUNTIF(E17:AR18,"△"))</f>
        <v>2</v>
      </c>
      <c r="BH17" s="101"/>
      <c r="BI17" s="289">
        <f>IF(AND(G17="",K17="",O17="",S17="",W17="",AA17="",AE17="",AI17="",AM17="",AQ17="",G18="",K18="",O18="",S18="",W18="",AA18="",AE18="",AI18="",AM18="",AQ18=""),"",SUM(COUNTIF(E17:AR18,{"○","●","△"})))</f>
        <v>16</v>
      </c>
      <c r="BJ17" s="290"/>
    </row>
    <row r="18" spans="1:62" ht="20.100000000000001" customHeight="1">
      <c r="A18" s="296"/>
      <c r="B18" s="297"/>
      <c r="C18" s="297"/>
      <c r="D18" s="298"/>
      <c r="E18" s="29">
        <f>Y8</f>
        <v>41</v>
      </c>
      <c r="F18" s="30">
        <f>IF(AB8="","",AB8)</f>
        <v>3</v>
      </c>
      <c r="G18" s="93" t="str">
        <f t="shared" si="7"/>
        <v>○</v>
      </c>
      <c r="H18" s="31">
        <f>IF(Z8="","",Z8)</f>
        <v>1</v>
      </c>
      <c r="I18" s="14">
        <f>Y10</f>
        <v>48</v>
      </c>
      <c r="J18" s="30">
        <f>IF(AB10="","",AB10)</f>
        <v>0</v>
      </c>
      <c r="K18" s="93" t="str">
        <f t="shared" si="10"/>
        <v>●</v>
      </c>
      <c r="L18" s="31">
        <f>IF(Z10="","",Z10)</f>
        <v>2</v>
      </c>
      <c r="M18" s="14">
        <f>Y12</f>
        <v>54</v>
      </c>
      <c r="N18" s="30">
        <f>IF(AB12="","",AB12)</f>
        <v>1</v>
      </c>
      <c r="O18" s="93" t="str">
        <f t="shared" si="14"/>
        <v>△</v>
      </c>
      <c r="P18" s="31">
        <f>IF(Z12="","",Z12)</f>
        <v>1</v>
      </c>
      <c r="Q18" s="14">
        <f>Y14</f>
        <v>59</v>
      </c>
      <c r="R18" s="30">
        <f>IF(AB14="","",AB14)</f>
        <v>2</v>
      </c>
      <c r="S18" s="93" t="str">
        <f t="shared" si="18"/>
        <v>○</v>
      </c>
      <c r="T18" s="31">
        <f>IF(Z14="","",Z14)</f>
        <v>1</v>
      </c>
      <c r="U18" s="14">
        <f>Y16</f>
        <v>63</v>
      </c>
      <c r="V18" s="30">
        <f>IF(AB16="","",AB16)</f>
        <v>5</v>
      </c>
      <c r="W18" s="93" t="str">
        <f t="shared" si="22"/>
        <v>○</v>
      </c>
      <c r="X18" s="31">
        <f>IF(Z16="","",Z16)</f>
        <v>0</v>
      </c>
      <c r="Y18" s="127"/>
      <c r="Z18" s="128"/>
      <c r="AA18" s="128"/>
      <c r="AB18" s="129"/>
      <c r="AC18" s="14">
        <v>67</v>
      </c>
      <c r="AD18" s="15">
        <v>1</v>
      </c>
      <c r="AE18" s="93" t="str">
        <f t="shared" si="4"/>
        <v>●</v>
      </c>
      <c r="AF18" s="17">
        <v>2</v>
      </c>
      <c r="AG18" s="14">
        <v>68</v>
      </c>
      <c r="AH18" s="2">
        <v>0</v>
      </c>
      <c r="AI18" s="93" t="str">
        <f t="shared" si="5"/>
        <v>●</v>
      </c>
      <c r="AJ18" s="17">
        <v>7</v>
      </c>
      <c r="AK18" s="14">
        <v>69</v>
      </c>
      <c r="AL18" s="15">
        <v>1</v>
      </c>
      <c r="AM18" s="93" t="str">
        <f t="shared" si="6"/>
        <v>●</v>
      </c>
      <c r="AN18" s="17">
        <v>4</v>
      </c>
      <c r="AO18" s="58"/>
      <c r="AP18" s="56"/>
      <c r="AQ18" s="53"/>
      <c r="AR18" s="59"/>
      <c r="AS18" s="122"/>
      <c r="AT18" s="118"/>
      <c r="AU18" s="118"/>
      <c r="AV18" s="118"/>
      <c r="AW18" s="118"/>
      <c r="AX18" s="118"/>
      <c r="AY18" s="118"/>
      <c r="AZ18" s="119"/>
      <c r="BA18" s="173"/>
      <c r="BB18" s="174"/>
      <c r="BC18" s="122"/>
      <c r="BD18" s="118"/>
      <c r="BE18" s="118"/>
      <c r="BF18" s="118"/>
      <c r="BG18" s="118"/>
      <c r="BH18" s="118"/>
      <c r="BI18" s="291"/>
      <c r="BJ18" s="292"/>
    </row>
    <row r="19" spans="1:62" ht="20.100000000000001" customHeight="1">
      <c r="A19" s="293" t="s">
        <v>71</v>
      </c>
      <c r="B19" s="294"/>
      <c r="C19" s="294"/>
      <c r="D19" s="295"/>
      <c r="E19" s="20">
        <f>AC7</f>
        <v>6</v>
      </c>
      <c r="F19" s="21">
        <f>IF(AF7="","",AF7)</f>
        <v>5</v>
      </c>
      <c r="G19" s="92" t="str">
        <f t="shared" si="7"/>
        <v>○</v>
      </c>
      <c r="H19" s="23">
        <f>IF(AD7="","",AD7)</f>
        <v>1</v>
      </c>
      <c r="I19" s="24">
        <f>AC9</f>
        <v>13</v>
      </c>
      <c r="J19" s="21">
        <f>IF(AF9="","",AF9)</f>
        <v>3</v>
      </c>
      <c r="K19" s="92" t="str">
        <f t="shared" si="10"/>
        <v>○</v>
      </c>
      <c r="L19" s="23">
        <f>IF(AD9="","",AD9)</f>
        <v>1</v>
      </c>
      <c r="M19" s="24">
        <f>AC11</f>
        <v>19</v>
      </c>
      <c r="N19" s="21">
        <f>IF(AF11="","",AF11)</f>
        <v>6</v>
      </c>
      <c r="O19" s="92" t="str">
        <f t="shared" si="14"/>
        <v>○</v>
      </c>
      <c r="P19" s="23">
        <f>IF(AD11="","",AD11)</f>
        <v>0</v>
      </c>
      <c r="Q19" s="24">
        <f>AC13</f>
        <v>24</v>
      </c>
      <c r="R19" s="21">
        <f>IF(AF13="","",AF13)</f>
        <v>7</v>
      </c>
      <c r="S19" s="92" t="str">
        <f t="shared" si="18"/>
        <v>○</v>
      </c>
      <c r="T19" s="23">
        <f>IF(AD13="","",AD13)</f>
        <v>0</v>
      </c>
      <c r="U19" s="24">
        <f>AC15</f>
        <v>28</v>
      </c>
      <c r="V19" s="21">
        <f>IF(AF15="","",AF15)</f>
        <v>11</v>
      </c>
      <c r="W19" s="92" t="str">
        <f t="shared" si="22"/>
        <v>○</v>
      </c>
      <c r="X19" s="23">
        <f>IF(AD15="","",AD15)</f>
        <v>1</v>
      </c>
      <c r="Y19" s="24">
        <f>AC17</f>
        <v>31</v>
      </c>
      <c r="Z19" s="32">
        <f>IF(AF17="","",AF17)</f>
        <v>5</v>
      </c>
      <c r="AA19" s="94" t="str">
        <f t="shared" ref="AA19:AA24" si="26">IF(Z19="","",IF(Z19=AB19,"△",IF(Z19&gt;AB19,"○","●")))</f>
        <v>○</v>
      </c>
      <c r="AB19" s="23">
        <f>IF(AD17="","",AD17)</f>
        <v>0</v>
      </c>
      <c r="AC19" s="110"/>
      <c r="AD19" s="111"/>
      <c r="AE19" s="111"/>
      <c r="AF19" s="126"/>
      <c r="AG19" s="24">
        <v>34</v>
      </c>
      <c r="AH19" s="3">
        <v>0</v>
      </c>
      <c r="AI19" s="92" t="str">
        <f t="shared" si="5"/>
        <v>●</v>
      </c>
      <c r="AJ19" s="26">
        <v>3</v>
      </c>
      <c r="AK19" s="24">
        <v>35</v>
      </c>
      <c r="AL19" s="25">
        <v>4</v>
      </c>
      <c r="AM19" s="92" t="str">
        <f t="shared" si="6"/>
        <v>○</v>
      </c>
      <c r="AN19" s="26">
        <v>1</v>
      </c>
      <c r="AO19" s="49"/>
      <c r="AP19" s="47"/>
      <c r="AQ19" s="42"/>
      <c r="AR19" s="50"/>
      <c r="AS19" s="100">
        <f>IF(AND(BC19="",BE19="",BG19=""),"",SUM(BC19*3+BE19*0+BG19*1))</f>
        <v>41</v>
      </c>
      <c r="AT19" s="101"/>
      <c r="AU19" s="101">
        <f t="shared" ref="AU19" si="27">IF(AND(F19="",J19="",N19="",R19="",V19="",Z19="",AD19="",AH19="",AL19="",AP19="",F20="",J20="",N20="",R20="",V20="",Z20="",AD20="",AH20="",AL20="",AP20=""),"",SUM(F19,J19,N19,R19,V19,Z19,AD19,AH19,AL19,AP19,F20,J20,N20,R20,V20,Z20,AD20,AH20,AL20,AP20))</f>
        <v>64</v>
      </c>
      <c r="AV19" s="101"/>
      <c r="AW19" s="101">
        <f t="shared" ref="AW19" si="28">IF(AND(H19="",L19="",P19="",T19="",X19="",AB19="",AF19="",AJ19="",AN19="",AR19="",H20="",L20="",P20="",T20="",X20="",AB20="",AF20="",AJ20="",AN20="",AR20=""),"",SUM(H19,L19,P19,T19,X19,AB19,AF19,AJ19,AN19,AR19,H20,L20,P20,T20,X20,AB20,AF20,AJ20,AN20,AR20))</f>
        <v>11</v>
      </c>
      <c r="AX19" s="101"/>
      <c r="AY19" s="101">
        <f t="shared" ref="AY19" si="29">IF(AND(AU19="",AW19=""),"",(AU19-AW19))</f>
        <v>53</v>
      </c>
      <c r="AZ19" s="116"/>
      <c r="BA19" s="169">
        <v>2</v>
      </c>
      <c r="BB19" s="170"/>
      <c r="BC19" s="100">
        <f>IF(AND(G19="",K19="",O19="",S19="",W19="",AA19="",AE19="",AI19="",AM19="",AQ19="",G20="",K20="",O20="",S20="",W20="",AA20="",AE20="",AI20="",AM20="",AQ20=""),"",COUNTIF(E19:AR20,"○"))</f>
        <v>13</v>
      </c>
      <c r="BD19" s="101"/>
      <c r="BE19" s="101">
        <f>IF(AND(G19="",K19="",O19="",S19="",W19="",AA19="",AE19="",AI19="",AM19="",AQ19="",G20="",K20="",O20="",S20="",W20="",AA20="",AE20="",AI20="",AM20="",AQ20=""),"",COUNTIF(E19:AR20,"●"))</f>
        <v>1</v>
      </c>
      <c r="BF19" s="101"/>
      <c r="BG19" s="101">
        <f>IF(AND(G19="",K19="",O19="",S19="",W19="",AA19="",AE19="",AI19="",AM19="",AQ19="",G20="",K20="",O20="",S20="",W20="",AA20="",AE20="",AI20="",AM20="",AQ20=""),"",COUNTIF(E19:AR20,"△"))</f>
        <v>2</v>
      </c>
      <c r="BH19" s="101"/>
      <c r="BI19" s="289">
        <f>IF(AND(G19="",K19="",O19="",S19="",W19="",AA19="",AE19="",AI19="",AM19="",AQ19="",G20="",K20="",O20="",S20="",W20="",AA20="",AE20="",AI20="",AM20="",AQ20=""),"",SUM(COUNTIF(E19:AR20,{"○","●","△"})))</f>
        <v>16</v>
      </c>
      <c r="BJ19" s="290"/>
    </row>
    <row r="20" spans="1:62" ht="20.100000000000001" customHeight="1">
      <c r="A20" s="296"/>
      <c r="B20" s="297"/>
      <c r="C20" s="297"/>
      <c r="D20" s="298"/>
      <c r="E20" s="29">
        <f>AC8</f>
        <v>42</v>
      </c>
      <c r="F20" s="30">
        <f>IF(AF8="","",AF8)</f>
        <v>4</v>
      </c>
      <c r="G20" s="93" t="str">
        <f t="shared" si="7"/>
        <v>○</v>
      </c>
      <c r="H20" s="31">
        <f>IF(AD8="","",AD8)</f>
        <v>1</v>
      </c>
      <c r="I20" s="14">
        <f>AC10</f>
        <v>49</v>
      </c>
      <c r="J20" s="30">
        <f>IF(AF10="","",AF10)</f>
        <v>0</v>
      </c>
      <c r="K20" s="93" t="str">
        <f t="shared" si="10"/>
        <v>△</v>
      </c>
      <c r="L20" s="31">
        <f>IF(AD10="","",AD10)</f>
        <v>0</v>
      </c>
      <c r="M20" s="14">
        <f>AC12</f>
        <v>55</v>
      </c>
      <c r="N20" s="30">
        <f>IF(AF12="","",AF12)</f>
        <v>5</v>
      </c>
      <c r="O20" s="93" t="str">
        <f t="shared" si="14"/>
        <v>○</v>
      </c>
      <c r="P20" s="31">
        <f>IF(AD12="","",AD12)</f>
        <v>0</v>
      </c>
      <c r="Q20" s="14">
        <f>AC14</f>
        <v>60</v>
      </c>
      <c r="R20" s="30">
        <f>IF(AF14="","",AF14)</f>
        <v>4</v>
      </c>
      <c r="S20" s="93" t="str">
        <f t="shared" si="18"/>
        <v>○</v>
      </c>
      <c r="T20" s="31">
        <f>IF(AD14="","",AD14)</f>
        <v>0</v>
      </c>
      <c r="U20" s="14">
        <f>AC16</f>
        <v>64</v>
      </c>
      <c r="V20" s="30">
        <f>IF(AF16="","",AF16)</f>
        <v>3</v>
      </c>
      <c r="W20" s="93" t="str">
        <f t="shared" si="22"/>
        <v>○</v>
      </c>
      <c r="X20" s="31">
        <f>IF(AD16="","",AD16)</f>
        <v>0</v>
      </c>
      <c r="Y20" s="14">
        <f>AC18</f>
        <v>67</v>
      </c>
      <c r="Z20" s="30">
        <f>IF(AF18="","",AF18)</f>
        <v>2</v>
      </c>
      <c r="AA20" s="93" t="str">
        <f t="shared" si="26"/>
        <v>○</v>
      </c>
      <c r="AB20" s="31">
        <f>IF(AD18="","",AD18)</f>
        <v>1</v>
      </c>
      <c r="AC20" s="127"/>
      <c r="AD20" s="128"/>
      <c r="AE20" s="128"/>
      <c r="AF20" s="129"/>
      <c r="AG20" s="14">
        <v>70</v>
      </c>
      <c r="AH20" s="2">
        <v>4</v>
      </c>
      <c r="AI20" s="93" t="str">
        <f t="shared" si="5"/>
        <v>○</v>
      </c>
      <c r="AJ20" s="17">
        <v>1</v>
      </c>
      <c r="AK20" s="14">
        <v>71</v>
      </c>
      <c r="AL20" s="15">
        <v>1</v>
      </c>
      <c r="AM20" s="93" t="str">
        <f t="shared" si="6"/>
        <v>△</v>
      </c>
      <c r="AN20" s="17">
        <v>1</v>
      </c>
      <c r="AO20" s="58"/>
      <c r="AP20" s="56"/>
      <c r="AQ20" s="53"/>
      <c r="AR20" s="59"/>
      <c r="AS20" s="122"/>
      <c r="AT20" s="118"/>
      <c r="AU20" s="118"/>
      <c r="AV20" s="118"/>
      <c r="AW20" s="118"/>
      <c r="AX20" s="118"/>
      <c r="AY20" s="118"/>
      <c r="AZ20" s="119"/>
      <c r="BA20" s="173"/>
      <c r="BB20" s="174"/>
      <c r="BC20" s="122"/>
      <c r="BD20" s="118"/>
      <c r="BE20" s="118"/>
      <c r="BF20" s="118"/>
      <c r="BG20" s="118"/>
      <c r="BH20" s="118"/>
      <c r="BI20" s="291"/>
      <c r="BJ20" s="292"/>
    </row>
    <row r="21" spans="1:62" ht="20.100000000000001" customHeight="1">
      <c r="A21" s="293" t="s">
        <v>72</v>
      </c>
      <c r="B21" s="294"/>
      <c r="C21" s="294"/>
      <c r="D21" s="295"/>
      <c r="E21" s="20">
        <f>AG7</f>
        <v>7</v>
      </c>
      <c r="F21" s="21">
        <f>IF(AJ7="","",AJ7)</f>
        <v>11</v>
      </c>
      <c r="G21" s="92" t="str">
        <f t="shared" si="7"/>
        <v>○</v>
      </c>
      <c r="H21" s="23">
        <f>IF(AH7="","",AH7)</f>
        <v>0</v>
      </c>
      <c r="I21" s="24">
        <f>AG9</f>
        <v>14</v>
      </c>
      <c r="J21" s="21">
        <f>IF(AJ9="","",AJ9)</f>
        <v>2</v>
      </c>
      <c r="K21" s="92" t="str">
        <f t="shared" si="10"/>
        <v>○</v>
      </c>
      <c r="L21" s="23">
        <f>IF(AH9="","",AH9)</f>
        <v>0</v>
      </c>
      <c r="M21" s="24">
        <f>AG11</f>
        <v>20</v>
      </c>
      <c r="N21" s="21">
        <f>IF(AJ11="","",AJ11)</f>
        <v>10</v>
      </c>
      <c r="O21" s="92" t="str">
        <f t="shared" si="14"/>
        <v>○</v>
      </c>
      <c r="P21" s="23">
        <f>IF(AH11="","",AH11)</f>
        <v>1</v>
      </c>
      <c r="Q21" s="24">
        <f>AG13</f>
        <v>25</v>
      </c>
      <c r="R21" s="21">
        <f>IF(AJ13="","",AJ13)</f>
        <v>9</v>
      </c>
      <c r="S21" s="92" t="str">
        <f t="shared" si="18"/>
        <v>○</v>
      </c>
      <c r="T21" s="23">
        <f>IF(AH13="","",AH13)</f>
        <v>0</v>
      </c>
      <c r="U21" s="24">
        <f>AG15</f>
        <v>29</v>
      </c>
      <c r="V21" s="21">
        <f>IF(AJ15="","",AJ15)</f>
        <v>8</v>
      </c>
      <c r="W21" s="92" t="str">
        <f t="shared" si="22"/>
        <v>○</v>
      </c>
      <c r="X21" s="23">
        <f>IF(AH15="","",AH15)</f>
        <v>0</v>
      </c>
      <c r="Y21" s="24">
        <f>AG17</f>
        <v>32</v>
      </c>
      <c r="Z21" s="21">
        <f>IF(AJ17="","",AJ17)</f>
        <v>6</v>
      </c>
      <c r="AA21" s="92" t="str">
        <f t="shared" si="26"/>
        <v>○</v>
      </c>
      <c r="AB21" s="23">
        <f>IF(AH17="","",AH17)</f>
        <v>0</v>
      </c>
      <c r="AC21" s="24">
        <f>AG19</f>
        <v>34</v>
      </c>
      <c r="AD21" s="32">
        <f>IF(AJ19="","",AJ19)</f>
        <v>3</v>
      </c>
      <c r="AE21" s="94" t="str">
        <f t="shared" ref="AE21:AE24" si="30">IF(AD21="","",IF(AD21=AF21,"△",IF(AD21&gt;AF21,"○","●")))</f>
        <v>○</v>
      </c>
      <c r="AF21" s="23">
        <f>IF(AH19="","",AH19)</f>
        <v>0</v>
      </c>
      <c r="AG21" s="110"/>
      <c r="AH21" s="111"/>
      <c r="AI21" s="111"/>
      <c r="AJ21" s="126"/>
      <c r="AK21" s="24">
        <v>36</v>
      </c>
      <c r="AL21" s="25">
        <v>7</v>
      </c>
      <c r="AM21" s="92" t="str">
        <f t="shared" si="6"/>
        <v>○</v>
      </c>
      <c r="AN21" s="26">
        <v>0</v>
      </c>
      <c r="AO21" s="49"/>
      <c r="AP21" s="47"/>
      <c r="AQ21" s="42"/>
      <c r="AR21" s="50"/>
      <c r="AS21" s="100">
        <f>IF(AND(BC21="",BE21="",BG21=""),"",SUM(BC21*3+BE21*0+BG21*1))</f>
        <v>45</v>
      </c>
      <c r="AT21" s="101"/>
      <c r="AU21" s="101">
        <f t="shared" ref="AU21" si="31">IF(AND(F21="",J21="",N21="",R21="",V21="",Z21="",AD21="",AH21="",AL21="",AP21="",F22="",J22="",N22="",R22="",V22="",Z22="",AD22="",AH22="",AL22="",AP22=""),"",SUM(F21,J21,N21,R21,V21,Z21,AD21,AH21,AL21,AP21,F22,J22,N22,R22,V22,Z22,AD22,AH22,AL22,AP22))</f>
        <v>99</v>
      </c>
      <c r="AV21" s="101"/>
      <c r="AW21" s="101">
        <f t="shared" ref="AW21" si="32">IF(AND(H21="",L21="",P21="",T21="",X21="",AB21="",AF21="",AJ21="",AN21="",AR21="",H22="",L22="",P22="",T22="",X22="",AB22="",AF22="",AJ22="",AN22="",AR22=""),"",SUM(H21,L21,P21,T21,X21,AB21,AF21,AJ21,AN21,AR21,H22,L22,P22,T22,X22,AB22,AF22,AJ22,AN22,AR22))</f>
        <v>10</v>
      </c>
      <c r="AX21" s="101"/>
      <c r="AY21" s="101">
        <f t="shared" ref="AY21" si="33">IF(AND(AU21="",AW21=""),"",(AU21-AW21))</f>
        <v>89</v>
      </c>
      <c r="AZ21" s="116"/>
      <c r="BA21" s="169">
        <v>1</v>
      </c>
      <c r="BB21" s="170"/>
      <c r="BC21" s="100">
        <f>IF(AND(G21="",K21="",O21="",S21="",W21="",AA21="",AE21="",AI21="",AM21="",AQ21="",G22="",K22="",O22="",S22="",W22="",AA22="",AE22="",AI22="",AM22="",AQ22=""),"",COUNTIF(E21:AR22,"○"))</f>
        <v>15</v>
      </c>
      <c r="BD21" s="101"/>
      <c r="BE21" s="101">
        <f>IF(AND(G21="",K21="",O21="",S21="",W21="",AA21="",AE21="",AI21="",AM21="",AQ21="",G22="",K22="",O22="",S22="",W22="",AA22="",AE22="",AI22="",AM22="",AQ22=""),"",COUNTIF(E21:AR22,"●"))</f>
        <v>1</v>
      </c>
      <c r="BF21" s="101"/>
      <c r="BG21" s="101">
        <f>IF(AND(G21="",K21="",O21="",S21="",W21="",AA21="",AE21="",AI21="",AM21="",AQ21="",G22="",K22="",O22="",S22="",W22="",AA22="",AE22="",AI22="",AM22="",AQ22=""),"",COUNTIF(E21:AR22,"△"))</f>
        <v>0</v>
      </c>
      <c r="BH21" s="101"/>
      <c r="BI21" s="289">
        <f>IF(AND(G21="",K21="",O21="",S21="",W21="",AA21="",AE21="",AI21="",AM21="",AQ21="",G22="",K22="",O22="",S22="",W22="",AA22="",AE22="",AI22="",AM22="",AQ22=""),"",SUM(COUNTIF(E21:AR22,{"○","●","△"})))</f>
        <v>16</v>
      </c>
      <c r="BJ21" s="290"/>
    </row>
    <row r="22" spans="1:62" ht="20.100000000000001" customHeight="1">
      <c r="A22" s="296"/>
      <c r="B22" s="297"/>
      <c r="C22" s="297"/>
      <c r="D22" s="298"/>
      <c r="E22" s="29">
        <f>AG8</f>
        <v>43</v>
      </c>
      <c r="F22" s="30">
        <f>IF(AJ8="","",AJ8)</f>
        <v>11</v>
      </c>
      <c r="G22" s="93" t="str">
        <f t="shared" si="7"/>
        <v>○</v>
      </c>
      <c r="H22" s="31">
        <f>IF(AH8="","",AH8)</f>
        <v>0</v>
      </c>
      <c r="I22" s="14">
        <f>AG10</f>
        <v>50</v>
      </c>
      <c r="J22" s="30">
        <f>IF(AJ10="","",AJ10)</f>
        <v>2</v>
      </c>
      <c r="K22" s="93" t="str">
        <f t="shared" si="10"/>
        <v>○</v>
      </c>
      <c r="L22" s="31">
        <f>IF(AH10="","",AH10)</f>
        <v>0</v>
      </c>
      <c r="M22" s="14">
        <f>AG12</f>
        <v>56</v>
      </c>
      <c r="N22" s="30">
        <f>IF(AJ12="","",AJ12)</f>
        <v>7</v>
      </c>
      <c r="O22" s="93" t="str">
        <f t="shared" si="14"/>
        <v>○</v>
      </c>
      <c r="P22" s="31">
        <f>IF(AH12="","",AH12)</f>
        <v>2</v>
      </c>
      <c r="Q22" s="14">
        <f>AG14</f>
        <v>61</v>
      </c>
      <c r="R22" s="30">
        <f>IF(AJ14="","",AJ14)</f>
        <v>4</v>
      </c>
      <c r="S22" s="93" t="str">
        <f t="shared" si="18"/>
        <v>○</v>
      </c>
      <c r="T22" s="31">
        <f>IF(AH14="","",AH14)</f>
        <v>1</v>
      </c>
      <c r="U22" s="14">
        <f>AG16</f>
        <v>65</v>
      </c>
      <c r="V22" s="30">
        <f>IF(AJ16="","",AJ16)</f>
        <v>5</v>
      </c>
      <c r="W22" s="93" t="str">
        <f t="shared" si="22"/>
        <v>○</v>
      </c>
      <c r="X22" s="31">
        <f>IF(AH16="","",AH16)</f>
        <v>0</v>
      </c>
      <c r="Y22" s="14">
        <f>AG18</f>
        <v>68</v>
      </c>
      <c r="Z22" s="30">
        <f>IF(AJ18="","",AJ18)</f>
        <v>7</v>
      </c>
      <c r="AA22" s="93" t="str">
        <f t="shared" si="26"/>
        <v>○</v>
      </c>
      <c r="AB22" s="31">
        <f>IF(AH18="","",AH18)</f>
        <v>0</v>
      </c>
      <c r="AC22" s="14">
        <f>AG20</f>
        <v>70</v>
      </c>
      <c r="AD22" s="30">
        <f>IF(AJ20="","",AJ20)</f>
        <v>1</v>
      </c>
      <c r="AE22" s="93" t="str">
        <f t="shared" si="30"/>
        <v>●</v>
      </c>
      <c r="AF22" s="31">
        <f>IF(AH20="","",AH20)</f>
        <v>4</v>
      </c>
      <c r="AG22" s="127"/>
      <c r="AH22" s="128"/>
      <c r="AI22" s="128"/>
      <c r="AJ22" s="129"/>
      <c r="AK22" s="14">
        <v>72</v>
      </c>
      <c r="AL22" s="15">
        <v>6</v>
      </c>
      <c r="AM22" s="93" t="str">
        <f t="shared" si="6"/>
        <v>○</v>
      </c>
      <c r="AN22" s="17">
        <v>2</v>
      </c>
      <c r="AO22" s="58"/>
      <c r="AP22" s="56"/>
      <c r="AQ22" s="53"/>
      <c r="AR22" s="59"/>
      <c r="AS22" s="122"/>
      <c r="AT22" s="118"/>
      <c r="AU22" s="118"/>
      <c r="AV22" s="118"/>
      <c r="AW22" s="118"/>
      <c r="AX22" s="118"/>
      <c r="AY22" s="118"/>
      <c r="AZ22" s="119"/>
      <c r="BA22" s="173"/>
      <c r="BB22" s="174"/>
      <c r="BC22" s="122"/>
      <c r="BD22" s="118"/>
      <c r="BE22" s="118"/>
      <c r="BF22" s="118"/>
      <c r="BG22" s="118"/>
      <c r="BH22" s="118"/>
      <c r="BI22" s="291"/>
      <c r="BJ22" s="292"/>
    </row>
    <row r="23" spans="1:62" ht="20.100000000000001" customHeight="1">
      <c r="A23" s="293" t="s">
        <v>73</v>
      </c>
      <c r="B23" s="294"/>
      <c r="C23" s="294"/>
      <c r="D23" s="295"/>
      <c r="E23" s="20">
        <f>AK7</f>
        <v>8</v>
      </c>
      <c r="F23" s="21">
        <f>IF(AN7="","",AN7)</f>
        <v>12</v>
      </c>
      <c r="G23" s="92" t="str">
        <f t="shared" si="7"/>
        <v>○</v>
      </c>
      <c r="H23" s="23">
        <f>IF(AL7="","",AL7)</f>
        <v>2</v>
      </c>
      <c r="I23" s="24">
        <f>AK9</f>
        <v>15</v>
      </c>
      <c r="J23" s="21">
        <f>IF(AN9="","",AN9)</f>
        <v>0</v>
      </c>
      <c r="K23" s="92" t="str">
        <f t="shared" si="10"/>
        <v>●</v>
      </c>
      <c r="L23" s="23">
        <f>IF(AL9="","",AL9)</f>
        <v>1</v>
      </c>
      <c r="M23" s="24">
        <f>AK11</f>
        <v>21</v>
      </c>
      <c r="N23" s="21">
        <f>IF(AN11="","",AN11)</f>
        <v>1</v>
      </c>
      <c r="O23" s="92" t="str">
        <f t="shared" si="14"/>
        <v>△</v>
      </c>
      <c r="P23" s="23">
        <f>IF(AL11="","",AL11)</f>
        <v>1</v>
      </c>
      <c r="Q23" s="24">
        <f>AK13</f>
        <v>26</v>
      </c>
      <c r="R23" s="21">
        <f>IF(AN13="","",AN13)</f>
        <v>1</v>
      </c>
      <c r="S23" s="92" t="str">
        <f t="shared" si="18"/>
        <v>△</v>
      </c>
      <c r="T23" s="23">
        <f>IF(AL13="","",AL13)</f>
        <v>1</v>
      </c>
      <c r="U23" s="24">
        <f>AK15</f>
        <v>30</v>
      </c>
      <c r="V23" s="21">
        <f>IF(AN15="","",AN15)</f>
        <v>0</v>
      </c>
      <c r="W23" s="92" t="str">
        <f t="shared" si="22"/>
        <v>△</v>
      </c>
      <c r="X23" s="23">
        <f>IF(AL15="","",AL15)</f>
        <v>0</v>
      </c>
      <c r="Y23" s="24">
        <f>AK17</f>
        <v>33</v>
      </c>
      <c r="Z23" s="21">
        <f>IF(AN17="","",AN17)</f>
        <v>0</v>
      </c>
      <c r="AA23" s="92" t="str">
        <f t="shared" si="26"/>
        <v>●</v>
      </c>
      <c r="AB23" s="23">
        <f>IF(AL17="","",AL17)</f>
        <v>1</v>
      </c>
      <c r="AC23" s="24">
        <f>AK19</f>
        <v>35</v>
      </c>
      <c r="AD23" s="21">
        <f>IF(AN19="","",AN19)</f>
        <v>1</v>
      </c>
      <c r="AE23" s="92" t="str">
        <f t="shared" si="30"/>
        <v>●</v>
      </c>
      <c r="AF23" s="23">
        <f>IF(AL19="","",AL19)</f>
        <v>4</v>
      </c>
      <c r="AG23" s="24">
        <f>AK21</f>
        <v>36</v>
      </c>
      <c r="AH23" s="32">
        <f>IF(AN21="","",AN21)</f>
        <v>0</v>
      </c>
      <c r="AI23" s="94" t="str">
        <f>IF(AH23="","",IF(AH23=AJ23,"△",IF(AH23&gt;AJ23,"○","●")))</f>
        <v>●</v>
      </c>
      <c r="AJ23" s="23">
        <f>IF(AL21="","",AL21)</f>
        <v>7</v>
      </c>
      <c r="AK23" s="110"/>
      <c r="AL23" s="111"/>
      <c r="AM23" s="111"/>
      <c r="AN23" s="126"/>
      <c r="AO23" s="49"/>
      <c r="AP23" s="47"/>
      <c r="AQ23" s="42"/>
      <c r="AR23" s="50"/>
      <c r="AS23" s="100">
        <f>IF(AND(BC23="",BE23="",BG23=""),"",SUM(BC23*3+BE23*0+BG23*1))</f>
        <v>20</v>
      </c>
      <c r="AT23" s="101"/>
      <c r="AU23" s="101">
        <f t="shared" ref="AU23" si="34">IF(AND(F23="",J23="",N23="",R23="",V23="",Z23="",AD23="",AH23="",AL23="",AP23="",F24="",J24="",N24="",R24="",V24="",Z24="",AD24="",AH24="",AL24="",AP24=""),"",SUM(F23,J23,N23,R23,V23,Z23,AD23,AH23,AL23,AP23,F24,J24,N24,R24,V24,Z24,AD24,AH24,AL24,AP24))</f>
        <v>36</v>
      </c>
      <c r="AV23" s="101"/>
      <c r="AW23" s="101">
        <f t="shared" ref="AW23" si="35">IF(AND(H23="",L23="",P23="",T23="",X23="",AB23="",AF23="",AJ23="",AN23="",AR23="",H24="",L24="",P24="",T24="",X24="",AB24="",AF24="",AJ24="",AN24="",AR24=""),"",SUM(H23,L23,P23,T23,X23,AB23,AF23,AJ23,AN23,AR23,H24,L24,P24,T24,X24,AB24,AF24,AJ24,AN24,AR24))</f>
        <v>28</v>
      </c>
      <c r="AX23" s="101"/>
      <c r="AY23" s="101">
        <f t="shared" ref="AY23" si="36">IF(AND(AU23="",AW23=""),"",(AU23-AW23))</f>
        <v>8</v>
      </c>
      <c r="AZ23" s="116"/>
      <c r="BA23" s="169">
        <v>5</v>
      </c>
      <c r="BB23" s="170"/>
      <c r="BC23" s="100">
        <f>IF(AND(G23="",K23="",O23="",S23="",W23="",AA23="",AE23="",AI23="",AM23="",AQ23="",G24="",K24="",O24="",S24="",W24="",AA24="",AE24="",AI24="",AM24="",AQ24=""),"",COUNTIF(E23:AR24,"○"))</f>
        <v>5</v>
      </c>
      <c r="BD23" s="101"/>
      <c r="BE23" s="101">
        <f>IF(AND(G23="",K23="",O23="",S23="",W23="",AA23="",AE23="",AI23="",AM23="",AQ23="",G24="",K24="",O24="",S24="",W24="",AA24="",AE24="",AI24="",AM24="",AQ24=""),"",COUNTIF(E23:AR24,"●"))</f>
        <v>6</v>
      </c>
      <c r="BF23" s="101"/>
      <c r="BG23" s="101">
        <f>IF(AND(G23="",K23="",O23="",S23="",W23="",AA23="",AE23="",AI23="",AM23="",AQ23="",G24="",K24="",O24="",S24="",W24="",AA24="",AE24="",AI24="",AM24="",AQ24=""),"",COUNTIF(E23:AR24,"△"))</f>
        <v>5</v>
      </c>
      <c r="BH23" s="101"/>
      <c r="BI23" s="289">
        <f>IF(AND(G23="",K23="",O23="",S23="",W23="",AA23="",AE23="",AI23="",AM23="",AQ23="",G24="",K24="",O24="",S24="",W24="",AA24="",AE24="",AI24="",AM24="",AQ24=""),"",SUM(COUNTIF(E23:AR24,{"○","●","△"})))</f>
        <v>16</v>
      </c>
      <c r="BJ23" s="290"/>
    </row>
    <row r="24" spans="1:62" ht="20.100000000000001" customHeight="1">
      <c r="A24" s="296"/>
      <c r="B24" s="297"/>
      <c r="C24" s="297"/>
      <c r="D24" s="298"/>
      <c r="E24" s="29">
        <f>AK8</f>
        <v>44</v>
      </c>
      <c r="F24" s="30">
        <f>IF(AN8="","",AN8)</f>
        <v>10</v>
      </c>
      <c r="G24" s="93" t="str">
        <f t="shared" si="7"/>
        <v>○</v>
      </c>
      <c r="H24" s="31">
        <f>IF(AL8="","",AL8)</f>
        <v>0</v>
      </c>
      <c r="I24" s="14">
        <f>AK10</f>
        <v>51</v>
      </c>
      <c r="J24" s="30">
        <f>IF(AN10="","",AN10)</f>
        <v>0</v>
      </c>
      <c r="K24" s="93" t="str">
        <f t="shared" si="10"/>
        <v>●</v>
      </c>
      <c r="L24" s="31">
        <f>IF(AL10="","",AL10)</f>
        <v>2</v>
      </c>
      <c r="M24" s="14">
        <f>AK12</f>
        <v>57</v>
      </c>
      <c r="N24" s="30">
        <f>IF(AN12="","",AN12)</f>
        <v>2</v>
      </c>
      <c r="O24" s="93" t="str">
        <f t="shared" si="14"/>
        <v>○</v>
      </c>
      <c r="P24" s="31">
        <f>IF(AL12="","",AL12)</f>
        <v>0</v>
      </c>
      <c r="Q24" s="14">
        <f>AK14</f>
        <v>62</v>
      </c>
      <c r="R24" s="30">
        <f>IF(AN14="","",AN14)</f>
        <v>1</v>
      </c>
      <c r="S24" s="93" t="str">
        <f t="shared" si="18"/>
        <v>△</v>
      </c>
      <c r="T24" s="31">
        <f>IF(AL14="","",AL14)</f>
        <v>1</v>
      </c>
      <c r="U24" s="14">
        <f>AK16</f>
        <v>66</v>
      </c>
      <c r="V24" s="30">
        <f>IF(AN16="","",AN16)</f>
        <v>1</v>
      </c>
      <c r="W24" s="93" t="str">
        <f t="shared" si="22"/>
        <v>○</v>
      </c>
      <c r="X24" s="31">
        <f>IF(AL16="","",AL16)</f>
        <v>0</v>
      </c>
      <c r="Y24" s="14">
        <f>AK18</f>
        <v>69</v>
      </c>
      <c r="Z24" s="30">
        <f>IF(AN18="","",AN18)</f>
        <v>4</v>
      </c>
      <c r="AA24" s="93" t="str">
        <f t="shared" si="26"/>
        <v>○</v>
      </c>
      <c r="AB24" s="31">
        <f>IF(AL18="","",AL18)</f>
        <v>1</v>
      </c>
      <c r="AC24" s="14">
        <f>AK20</f>
        <v>71</v>
      </c>
      <c r="AD24" s="30">
        <f>IF(AN20="","",AN20)</f>
        <v>1</v>
      </c>
      <c r="AE24" s="93" t="str">
        <f t="shared" si="30"/>
        <v>△</v>
      </c>
      <c r="AF24" s="31">
        <f>IF(AL20="","",AL20)</f>
        <v>1</v>
      </c>
      <c r="AG24" s="14">
        <f>AK22</f>
        <v>72</v>
      </c>
      <c r="AH24" s="30">
        <f>IF(AN22="","",AN22)</f>
        <v>2</v>
      </c>
      <c r="AI24" s="93" t="str">
        <f>IF(AH24="","",IF(AH24=AJ24,"△",IF(AH24&gt;AJ24,"○","●")))</f>
        <v>●</v>
      </c>
      <c r="AJ24" s="31">
        <f>IF(AL22="","",AL22)</f>
        <v>6</v>
      </c>
      <c r="AK24" s="127"/>
      <c r="AL24" s="128"/>
      <c r="AM24" s="128"/>
      <c r="AN24" s="129"/>
      <c r="AO24" s="58"/>
      <c r="AP24" s="56"/>
      <c r="AQ24" s="53"/>
      <c r="AR24" s="59"/>
      <c r="AS24" s="122"/>
      <c r="AT24" s="118"/>
      <c r="AU24" s="118"/>
      <c r="AV24" s="118"/>
      <c r="AW24" s="118"/>
      <c r="AX24" s="118"/>
      <c r="AY24" s="118"/>
      <c r="AZ24" s="119"/>
      <c r="BA24" s="173"/>
      <c r="BB24" s="174"/>
      <c r="BC24" s="122"/>
      <c r="BD24" s="118"/>
      <c r="BE24" s="118"/>
      <c r="BF24" s="118"/>
      <c r="BG24" s="118"/>
      <c r="BH24" s="118"/>
      <c r="BI24" s="291"/>
      <c r="BJ24" s="292"/>
    </row>
    <row r="25" spans="1:62" ht="20.100000000000001" customHeight="1">
      <c r="A25" s="225"/>
      <c r="B25" s="226"/>
      <c r="C25" s="226"/>
      <c r="D25" s="216"/>
      <c r="E25" s="40"/>
      <c r="F25" s="41"/>
      <c r="G25" s="42"/>
      <c r="H25" s="43"/>
      <c r="I25" s="44"/>
      <c r="J25" s="41"/>
      <c r="K25" s="42"/>
      <c r="L25" s="43"/>
      <c r="M25" s="44"/>
      <c r="N25" s="41"/>
      <c r="O25" s="42"/>
      <c r="P25" s="43"/>
      <c r="Q25" s="44"/>
      <c r="R25" s="41"/>
      <c r="S25" s="42"/>
      <c r="T25" s="43"/>
      <c r="U25" s="44"/>
      <c r="V25" s="41"/>
      <c r="W25" s="42"/>
      <c r="X25" s="43"/>
      <c r="Y25" s="44"/>
      <c r="Z25" s="41"/>
      <c r="AA25" s="42"/>
      <c r="AB25" s="43"/>
      <c r="AC25" s="44"/>
      <c r="AD25" s="41"/>
      <c r="AE25" s="42"/>
      <c r="AF25" s="43"/>
      <c r="AG25" s="44"/>
      <c r="AH25" s="41"/>
      <c r="AI25" s="42"/>
      <c r="AJ25" s="43"/>
      <c r="AK25" s="44"/>
      <c r="AL25" s="45"/>
      <c r="AM25" s="46"/>
      <c r="AN25" s="43"/>
      <c r="AO25" s="229"/>
      <c r="AP25" s="230"/>
      <c r="AQ25" s="230"/>
      <c r="AR25" s="231"/>
      <c r="AS25" s="219"/>
      <c r="AT25" s="220"/>
      <c r="AU25" s="220"/>
      <c r="AV25" s="220"/>
      <c r="AW25" s="220"/>
      <c r="AX25" s="220"/>
      <c r="AY25" s="220"/>
      <c r="AZ25" s="235"/>
      <c r="BA25" s="215"/>
      <c r="BB25" s="216"/>
      <c r="BC25" s="219"/>
      <c r="BD25" s="220"/>
      <c r="BE25" s="220"/>
      <c r="BF25" s="220"/>
      <c r="BG25" s="220"/>
      <c r="BH25" s="220"/>
      <c r="BI25" s="220">
        <f>SUM(BI7:BJ24)</f>
        <v>144</v>
      </c>
      <c r="BJ25" s="223"/>
    </row>
    <row r="26" spans="1:62" ht="20.100000000000001" customHeight="1" thickBot="1">
      <c r="A26" s="227"/>
      <c r="B26" s="228"/>
      <c r="C26" s="228"/>
      <c r="D26" s="218"/>
      <c r="E26" s="60"/>
      <c r="F26" s="61"/>
      <c r="G26" s="62"/>
      <c r="H26" s="63"/>
      <c r="I26" s="64"/>
      <c r="J26" s="61"/>
      <c r="K26" s="62"/>
      <c r="L26" s="63"/>
      <c r="M26" s="64"/>
      <c r="N26" s="61"/>
      <c r="O26" s="62"/>
      <c r="P26" s="63"/>
      <c r="Q26" s="64"/>
      <c r="R26" s="61"/>
      <c r="S26" s="62"/>
      <c r="T26" s="63"/>
      <c r="U26" s="64"/>
      <c r="V26" s="61"/>
      <c r="W26" s="62"/>
      <c r="X26" s="63"/>
      <c r="Y26" s="64"/>
      <c r="Z26" s="61"/>
      <c r="AA26" s="62"/>
      <c r="AB26" s="63"/>
      <c r="AC26" s="64"/>
      <c r="AD26" s="61"/>
      <c r="AE26" s="62"/>
      <c r="AF26" s="63"/>
      <c r="AG26" s="64"/>
      <c r="AH26" s="61"/>
      <c r="AI26" s="62"/>
      <c r="AJ26" s="63"/>
      <c r="AK26" s="64"/>
      <c r="AL26" s="61"/>
      <c r="AM26" s="62"/>
      <c r="AN26" s="63"/>
      <c r="AO26" s="232"/>
      <c r="AP26" s="233"/>
      <c r="AQ26" s="233"/>
      <c r="AR26" s="234"/>
      <c r="AS26" s="221"/>
      <c r="AT26" s="222"/>
      <c r="AU26" s="222"/>
      <c r="AV26" s="222"/>
      <c r="AW26" s="222"/>
      <c r="AX26" s="222"/>
      <c r="AY26" s="222"/>
      <c r="AZ26" s="236"/>
      <c r="BA26" s="217"/>
      <c r="BB26" s="218"/>
      <c r="BC26" s="221"/>
      <c r="BD26" s="222"/>
      <c r="BE26" s="222"/>
      <c r="BF26" s="222"/>
      <c r="BG26" s="222"/>
      <c r="BH26" s="222"/>
      <c r="BI26" s="222"/>
      <c r="BJ26" s="224"/>
    </row>
  </sheetData>
  <mergeCells count="131">
    <mergeCell ref="A1:BB2"/>
    <mergeCell ref="A5:D6"/>
    <mergeCell ref="E5:H6"/>
    <mergeCell ref="I5:L6"/>
    <mergeCell ref="M5:P6"/>
    <mergeCell ref="Q5:T6"/>
    <mergeCell ref="U5:X6"/>
    <mergeCell ref="Y5:AB6"/>
    <mergeCell ref="AC5:AF6"/>
    <mergeCell ref="AG5:AJ6"/>
    <mergeCell ref="A7:D8"/>
    <mergeCell ref="E7:H8"/>
    <mergeCell ref="AS7:AT8"/>
    <mergeCell ref="AU7:AV8"/>
    <mergeCell ref="AW7:AX8"/>
    <mergeCell ref="AK5:AN6"/>
    <mergeCell ref="AO5:AR6"/>
    <mergeCell ref="AS5:AT6"/>
    <mergeCell ref="AU5:AV6"/>
    <mergeCell ref="AW5:AX6"/>
    <mergeCell ref="AY7:AZ8"/>
    <mergeCell ref="BA7:BB8"/>
    <mergeCell ref="BC7:BD8"/>
    <mergeCell ref="BE7:BF8"/>
    <mergeCell ref="BG7:BH8"/>
    <mergeCell ref="BI7:BJ8"/>
    <mergeCell ref="BA5:BB6"/>
    <mergeCell ref="BC5:BD6"/>
    <mergeCell ref="BE5:BF6"/>
    <mergeCell ref="BG5:BH6"/>
    <mergeCell ref="BI5:BJ6"/>
    <mergeCell ref="AY5:AZ6"/>
    <mergeCell ref="A11:D12"/>
    <mergeCell ref="M11:P12"/>
    <mergeCell ref="AS11:AT12"/>
    <mergeCell ref="AU11:AV12"/>
    <mergeCell ref="AW11:AX12"/>
    <mergeCell ref="A9:D10"/>
    <mergeCell ref="I9:L10"/>
    <mergeCell ref="AS9:AT10"/>
    <mergeCell ref="AU9:AV10"/>
    <mergeCell ref="AW9:AX10"/>
    <mergeCell ref="AY11:AZ12"/>
    <mergeCell ref="BA11:BB12"/>
    <mergeCell ref="BC11:BD12"/>
    <mergeCell ref="BE11:BF12"/>
    <mergeCell ref="BG11:BH12"/>
    <mergeCell ref="BI11:BJ12"/>
    <mergeCell ref="BA9:BB10"/>
    <mergeCell ref="BC9:BD10"/>
    <mergeCell ref="BE9:BF10"/>
    <mergeCell ref="BG9:BH10"/>
    <mergeCell ref="BI9:BJ10"/>
    <mergeCell ref="AY9:AZ10"/>
    <mergeCell ref="A15:D16"/>
    <mergeCell ref="U15:X16"/>
    <mergeCell ref="AS15:AT16"/>
    <mergeCell ref="AU15:AV16"/>
    <mergeCell ref="AW15:AX16"/>
    <mergeCell ref="A13:D14"/>
    <mergeCell ref="Q13:T14"/>
    <mergeCell ref="AS13:AT14"/>
    <mergeCell ref="AU13:AV14"/>
    <mergeCell ref="AW13:AX14"/>
    <mergeCell ref="AY15:AZ16"/>
    <mergeCell ref="BA15:BB16"/>
    <mergeCell ref="BC15:BD16"/>
    <mergeCell ref="BE15:BF16"/>
    <mergeCell ref="BG15:BH16"/>
    <mergeCell ref="BI15:BJ16"/>
    <mergeCell ref="BA13:BB14"/>
    <mergeCell ref="BC13:BD14"/>
    <mergeCell ref="BE13:BF14"/>
    <mergeCell ref="BG13:BH14"/>
    <mergeCell ref="BI13:BJ14"/>
    <mergeCell ref="AY13:AZ14"/>
    <mergeCell ref="A19:D20"/>
    <mergeCell ref="AC19:AF20"/>
    <mergeCell ref="AS19:AT20"/>
    <mergeCell ref="AU19:AV20"/>
    <mergeCell ref="AW19:AX20"/>
    <mergeCell ref="A17:D18"/>
    <mergeCell ref="Y17:AB18"/>
    <mergeCell ref="AS17:AT18"/>
    <mergeCell ref="AU17:AV18"/>
    <mergeCell ref="AW17:AX18"/>
    <mergeCell ref="AY19:AZ20"/>
    <mergeCell ref="BA19:BB20"/>
    <mergeCell ref="BC19:BD20"/>
    <mergeCell ref="BE19:BF20"/>
    <mergeCell ref="BG19:BH20"/>
    <mergeCell ref="BI19:BJ20"/>
    <mergeCell ref="BA17:BB18"/>
    <mergeCell ref="BC17:BD18"/>
    <mergeCell ref="BE17:BF18"/>
    <mergeCell ref="BG17:BH18"/>
    <mergeCell ref="BI17:BJ18"/>
    <mergeCell ref="AY17:AZ18"/>
    <mergeCell ref="A23:D24"/>
    <mergeCell ref="AK23:AN24"/>
    <mergeCell ref="AS23:AT24"/>
    <mergeCell ref="AU23:AV24"/>
    <mergeCell ref="AW23:AX24"/>
    <mergeCell ref="A21:D22"/>
    <mergeCell ref="AG21:AJ22"/>
    <mergeCell ref="AS21:AT22"/>
    <mergeCell ref="AU21:AV22"/>
    <mergeCell ref="AW21:AX22"/>
    <mergeCell ref="AY23:AZ24"/>
    <mergeCell ref="BA23:BB24"/>
    <mergeCell ref="BC23:BD24"/>
    <mergeCell ref="BE23:BF24"/>
    <mergeCell ref="BG23:BH24"/>
    <mergeCell ref="BI23:BJ24"/>
    <mergeCell ref="BA21:BB22"/>
    <mergeCell ref="BC21:BD22"/>
    <mergeCell ref="BE21:BF22"/>
    <mergeCell ref="BG21:BH22"/>
    <mergeCell ref="BI21:BJ22"/>
    <mergeCell ref="AY21:AZ22"/>
    <mergeCell ref="BA25:BB26"/>
    <mergeCell ref="BC25:BD26"/>
    <mergeCell ref="BE25:BF26"/>
    <mergeCell ref="BG25:BH26"/>
    <mergeCell ref="BI25:BJ26"/>
    <mergeCell ref="A25:D26"/>
    <mergeCell ref="AO25:AR26"/>
    <mergeCell ref="AS25:AT26"/>
    <mergeCell ref="AU25:AV26"/>
    <mergeCell ref="AW25:AX26"/>
    <mergeCell ref="AY25:AZ26"/>
  </mergeCells>
  <phoneticPr fontId="1"/>
  <conditionalFormatting sqref="E5:BJ6 A7:D26">
    <cfRule type="containsText" dxfId="0" priority="1" operator="containsText" text="U-10">
      <formula>NOT(ISERROR(SEARCH("U-10",A5)))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s2015記入例</vt:lpstr>
      <vt:lpstr>U10A⑩</vt:lpstr>
      <vt:lpstr>U11A⑥</vt:lpstr>
      <vt:lpstr>U11B⑥</vt:lpstr>
      <vt:lpstr>U12A⑨</vt:lpstr>
      <vt:lpstr>U12B⑨</vt:lpstr>
      <vt:lpstr>U12C⑨</vt:lpstr>
      <vt:lpstr>U12D⑨</vt:lpstr>
      <vt:lpstr>s2015記入例!Print_Area</vt:lpstr>
      <vt:lpstr>U10A⑩!Print_Area</vt:lpstr>
      <vt:lpstr>U11A⑥!Print_Area</vt:lpstr>
      <vt:lpstr>U11B⑥!Print_Area</vt:lpstr>
      <vt:lpstr>U12A⑨!Print_Area</vt:lpstr>
      <vt:lpstr>U12B⑨!Print_Area</vt:lpstr>
      <vt:lpstr>U12C⑨!Print_Area</vt:lpstr>
      <vt:lpstr>U12D⑨!Print_Area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kai_syuji</dc:creator>
  <cp:lastModifiedBy>expert</cp:lastModifiedBy>
  <cp:lastPrinted>2015-09-01T00:11:39Z</cp:lastPrinted>
  <dcterms:created xsi:type="dcterms:W3CDTF">2015-02-24T05:49:51Z</dcterms:created>
  <dcterms:modified xsi:type="dcterms:W3CDTF">2015-09-30T08:55:47Z</dcterms:modified>
</cp:coreProperties>
</file>